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第一季度" sheetId="1" r:id="rId1"/>
    <sheet name="2022年第二季度 " sheetId="3" r:id="rId2"/>
  </sheets>
  <calcPr calcId="144525"/>
</workbook>
</file>

<file path=xl/sharedStrings.xml><?xml version="1.0" encoding="utf-8"?>
<sst xmlns="http://schemas.openxmlformats.org/spreadsheetml/2006/main" count="62" uniqueCount="32">
  <si>
    <t>附表</t>
  </si>
  <si>
    <t>农机报废更新补贴实施情况统计表
（截至2022年3月累计数量）</t>
  </si>
  <si>
    <t>报送单位：酒泉市农业机械化服务中心</t>
  </si>
  <si>
    <t>报送时间：         2022年4月 1 日 （公章）</t>
  </si>
  <si>
    <t>报废机具台数
（台）</t>
  </si>
  <si>
    <t>购置机具台数
（台）</t>
  </si>
  <si>
    <t>报废机具台数/购置机具台数（%）</t>
  </si>
  <si>
    <t>机型</t>
  </si>
  <si>
    <t>机具台数（台）</t>
  </si>
  <si>
    <t>补贴资金数（万元）</t>
  </si>
  <si>
    <t>受益农户数（户）</t>
  </si>
  <si>
    <r>
      <rPr>
        <sz val="11"/>
        <color theme="1"/>
        <rFont val="宋体"/>
        <charset val="134"/>
        <scheme val="minor"/>
      </rPr>
      <t>报废申请数量</t>
    </r>
    <r>
      <rPr>
        <vertAlign val="superscript"/>
        <sz val="11"/>
        <color theme="1"/>
        <rFont val="宋体"/>
        <charset val="134"/>
        <scheme val="minor"/>
      </rPr>
      <t>1</t>
    </r>
  </si>
  <si>
    <r>
      <rPr>
        <sz val="11"/>
        <color theme="1"/>
        <rFont val="宋体"/>
        <charset val="134"/>
        <scheme val="minor"/>
      </rPr>
      <t>报废结算数量</t>
    </r>
    <r>
      <rPr>
        <vertAlign val="superscript"/>
        <sz val="11"/>
        <color theme="1"/>
        <rFont val="宋体"/>
        <charset val="134"/>
        <scheme val="minor"/>
      </rPr>
      <t>2</t>
    </r>
  </si>
  <si>
    <r>
      <rPr>
        <sz val="11"/>
        <color theme="1"/>
        <rFont val="宋体"/>
        <charset val="134"/>
        <scheme val="minor"/>
      </rPr>
      <t>更新
数量</t>
    </r>
    <r>
      <rPr>
        <vertAlign val="superscript"/>
        <sz val="11"/>
        <color theme="1"/>
        <rFont val="宋体"/>
        <charset val="134"/>
        <scheme val="minor"/>
      </rPr>
      <t>3</t>
    </r>
  </si>
  <si>
    <r>
      <rPr>
        <sz val="11"/>
        <color theme="1"/>
        <rFont val="宋体"/>
        <charset val="134"/>
        <scheme val="minor"/>
      </rPr>
      <t>报废申请资金</t>
    </r>
    <r>
      <rPr>
        <vertAlign val="superscript"/>
        <sz val="11"/>
        <color theme="1"/>
        <rFont val="宋体"/>
        <charset val="134"/>
        <scheme val="minor"/>
      </rPr>
      <t>1</t>
    </r>
  </si>
  <si>
    <r>
      <rPr>
        <sz val="11"/>
        <color theme="1"/>
        <rFont val="宋体"/>
        <charset val="134"/>
        <scheme val="minor"/>
      </rPr>
      <t>报废结算资金</t>
    </r>
    <r>
      <rPr>
        <vertAlign val="superscript"/>
        <sz val="11"/>
        <color theme="1"/>
        <rFont val="宋体"/>
        <charset val="134"/>
        <scheme val="minor"/>
      </rPr>
      <t>2</t>
    </r>
  </si>
  <si>
    <r>
      <rPr>
        <sz val="11"/>
        <color theme="1"/>
        <rFont val="宋体"/>
        <charset val="134"/>
        <scheme val="minor"/>
      </rPr>
      <t>更新资金</t>
    </r>
    <r>
      <rPr>
        <vertAlign val="superscript"/>
        <sz val="11"/>
        <color theme="1"/>
        <rFont val="宋体"/>
        <charset val="134"/>
        <scheme val="minor"/>
      </rPr>
      <t>3</t>
    </r>
  </si>
  <si>
    <t>合计</t>
  </si>
  <si>
    <t>报废</t>
  </si>
  <si>
    <t>更新</t>
  </si>
  <si>
    <t>1. 拖拉机</t>
  </si>
  <si>
    <t>2. 联合收割机</t>
  </si>
  <si>
    <t>3. 水稻插秧机</t>
  </si>
  <si>
    <t>4. 机动喷雾（粉）机</t>
  </si>
  <si>
    <t>5. 机动脱粒机</t>
  </si>
  <si>
    <t>6. 饲料（草）粉碎机</t>
  </si>
  <si>
    <t>7. 铡草机</t>
  </si>
  <si>
    <t>8. 其他</t>
  </si>
  <si>
    <t>累计</t>
  </si>
  <si>
    <t>本月小计</t>
  </si>
  <si>
    <t>农机报废更新补贴实施情况统计表
（截至2022年6月累计数量）</t>
  </si>
  <si>
    <t>报送时间：         2022年6月27日 （公章）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</si>
</sst>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_ "/>
    <numFmt numFmtId="178" formatCode="0.000_ "/>
    <numFmt numFmtId="179" formatCode="0.000_ ;[Red]\-0.000\ "/>
    <numFmt numFmtId="180" formatCode="0.00_ ;[Red]\-0.00\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selection activeCell="B7" sqref="B7"/>
    </sheetView>
  </sheetViews>
  <sheetFormatPr defaultColWidth="9" defaultRowHeight="13.5"/>
  <cols>
    <col min="1" max="1" width="20.4416666666667" customWidth="1"/>
    <col min="4" max="4" width="9.33333333333333"/>
    <col min="5" max="5" width="10.3333333333333"/>
    <col min="6" max="6" width="9.33333333333333"/>
    <col min="7" max="7" width="13.3333333333333" customWidth="1"/>
    <col min="8" max="8" width="12" customWidth="1"/>
  </cols>
  <sheetData>
    <row r="1" ht="18.75" spans="1:1">
      <c r="A1" s="2" t="s">
        <v>0</v>
      </c>
    </row>
    <row r="2" ht="51.7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.75" customHeight="1" spans="1:11">
      <c r="A3" s="4" t="s">
        <v>2</v>
      </c>
      <c r="B3" s="4"/>
      <c r="C3" s="4"/>
      <c r="D3" s="4"/>
      <c r="E3" s="4"/>
      <c r="F3" s="4"/>
      <c r="G3" s="4" t="s">
        <v>3</v>
      </c>
      <c r="H3" s="4"/>
      <c r="I3" s="4"/>
      <c r="J3" s="4"/>
      <c r="K3" s="4"/>
    </row>
    <row r="4" ht="51.75" customHeight="1" spans="1:11">
      <c r="A4" s="5" t="s">
        <v>4</v>
      </c>
      <c r="B4" s="6">
        <v>594</v>
      </c>
      <c r="C4" s="5" t="s">
        <v>5</v>
      </c>
      <c r="D4" s="7"/>
      <c r="E4" s="6">
        <v>3880</v>
      </c>
      <c r="F4" s="5" t="s">
        <v>6</v>
      </c>
      <c r="G4" s="7"/>
      <c r="H4" s="7"/>
      <c r="I4" s="20">
        <v>0.1531</v>
      </c>
      <c r="J4" s="21"/>
      <c r="K4" s="22"/>
    </row>
    <row r="5" ht="51.75" customHeight="1" spans="1:11">
      <c r="A5" s="7" t="s">
        <v>7</v>
      </c>
      <c r="B5" s="8" t="s">
        <v>8</v>
      </c>
      <c r="C5" s="9"/>
      <c r="D5" s="10"/>
      <c r="E5" s="8" t="s">
        <v>9</v>
      </c>
      <c r="F5" s="9"/>
      <c r="G5" s="9"/>
      <c r="H5" s="10"/>
      <c r="I5" s="8" t="s">
        <v>10</v>
      </c>
      <c r="J5" s="9"/>
      <c r="K5" s="10"/>
    </row>
    <row r="6" s="1" customFormat="1" ht="51.75" customHeight="1" spans="1:11">
      <c r="A6" s="11"/>
      <c r="B6" s="12" t="s">
        <v>11</v>
      </c>
      <c r="C6" s="12" t="s">
        <v>12</v>
      </c>
      <c r="D6" s="12" t="s">
        <v>13</v>
      </c>
      <c r="E6" s="12" t="s">
        <v>14</v>
      </c>
      <c r="F6" s="12" t="s">
        <v>15</v>
      </c>
      <c r="G6" s="11" t="s">
        <v>16</v>
      </c>
      <c r="H6" s="11" t="s">
        <v>17</v>
      </c>
      <c r="I6" s="11" t="s">
        <v>18</v>
      </c>
      <c r="J6" s="11" t="s">
        <v>19</v>
      </c>
      <c r="K6" s="11" t="s">
        <v>17</v>
      </c>
    </row>
    <row r="7" ht="51.75" customHeight="1" spans="1:11">
      <c r="A7" s="13" t="s">
        <v>20</v>
      </c>
      <c r="B7" s="14">
        <v>449</v>
      </c>
      <c r="C7" s="14">
        <v>406</v>
      </c>
      <c r="D7" s="14">
        <v>1013</v>
      </c>
      <c r="E7" s="15">
        <v>190.15</v>
      </c>
      <c r="F7" s="15">
        <v>165.25</v>
      </c>
      <c r="G7" s="15">
        <v>1721.41</v>
      </c>
      <c r="H7" s="15">
        <f>E7+F7+G7</f>
        <v>2076.81</v>
      </c>
      <c r="I7" s="11">
        <v>283</v>
      </c>
      <c r="J7" s="11">
        <v>963</v>
      </c>
      <c r="K7" s="11">
        <f>I7+J7</f>
        <v>1246</v>
      </c>
    </row>
    <row r="8" ht="51.75" customHeight="1" spans="1:11">
      <c r="A8" s="13" t="s">
        <v>21</v>
      </c>
      <c r="B8" s="14">
        <v>145</v>
      </c>
      <c r="C8" s="14">
        <v>55</v>
      </c>
      <c r="D8" s="14">
        <v>115</v>
      </c>
      <c r="E8" s="15">
        <v>223.07</v>
      </c>
      <c r="F8" s="15">
        <v>76.51</v>
      </c>
      <c r="G8" s="15">
        <v>629.38</v>
      </c>
      <c r="H8" s="15">
        <f t="shared" ref="H8:H14" si="0">E8+F8+G8</f>
        <v>928.96</v>
      </c>
      <c r="I8" s="11">
        <v>220</v>
      </c>
      <c r="J8" s="11">
        <v>114</v>
      </c>
      <c r="K8" s="11">
        <f t="shared" ref="K8:K13" si="1">I8+J8</f>
        <v>334</v>
      </c>
    </row>
    <row r="9" ht="51.75" customHeight="1" spans="1:11">
      <c r="A9" s="13" t="s">
        <v>22</v>
      </c>
      <c r="B9" s="14">
        <v>0</v>
      </c>
      <c r="C9" s="14">
        <v>0</v>
      </c>
      <c r="D9" s="14">
        <v>0</v>
      </c>
      <c r="E9" s="6">
        <v>0</v>
      </c>
      <c r="F9" s="6">
        <v>0</v>
      </c>
      <c r="G9" s="6">
        <v>0</v>
      </c>
      <c r="H9" s="6">
        <v>0</v>
      </c>
      <c r="I9" s="11">
        <v>0</v>
      </c>
      <c r="J9" s="11">
        <v>0</v>
      </c>
      <c r="K9" s="11">
        <v>0</v>
      </c>
    </row>
    <row r="10" ht="51.75" customHeight="1" spans="1:11">
      <c r="A10" s="13" t="s">
        <v>23</v>
      </c>
      <c r="B10" s="14">
        <v>0</v>
      </c>
      <c r="C10" s="14">
        <v>0</v>
      </c>
      <c r="D10" s="14">
        <v>193</v>
      </c>
      <c r="E10" s="6">
        <v>0</v>
      </c>
      <c r="F10" s="6">
        <v>0</v>
      </c>
      <c r="G10" s="15">
        <v>269.53</v>
      </c>
      <c r="H10" s="15">
        <v>269.53</v>
      </c>
      <c r="I10" s="11">
        <v>0</v>
      </c>
      <c r="J10" s="11">
        <v>139</v>
      </c>
      <c r="K10" s="11">
        <v>139</v>
      </c>
    </row>
    <row r="11" ht="51.75" customHeight="1" spans="1:11">
      <c r="A11" s="13" t="s">
        <v>24</v>
      </c>
      <c r="B11" s="14">
        <v>0</v>
      </c>
      <c r="C11" s="14">
        <v>0</v>
      </c>
      <c r="D11" s="14">
        <v>6</v>
      </c>
      <c r="E11" s="6">
        <v>0</v>
      </c>
      <c r="F11" s="6">
        <v>0</v>
      </c>
      <c r="G11" s="15">
        <v>1.116</v>
      </c>
      <c r="H11" s="15">
        <f t="shared" si="0"/>
        <v>1.116</v>
      </c>
      <c r="I11" s="11">
        <v>0</v>
      </c>
      <c r="J11" s="11">
        <v>6</v>
      </c>
      <c r="K11" s="11">
        <f t="shared" si="1"/>
        <v>6</v>
      </c>
    </row>
    <row r="12" ht="51.75" customHeight="1" spans="1:11">
      <c r="A12" s="13" t="s">
        <v>25</v>
      </c>
      <c r="B12" s="14">
        <v>0</v>
      </c>
      <c r="C12" s="14">
        <v>0</v>
      </c>
      <c r="D12" s="14">
        <v>36</v>
      </c>
      <c r="E12" s="6">
        <v>0</v>
      </c>
      <c r="F12" s="6">
        <v>0</v>
      </c>
      <c r="G12" s="15">
        <v>3.725</v>
      </c>
      <c r="H12" s="15">
        <f t="shared" si="0"/>
        <v>3.725</v>
      </c>
      <c r="I12" s="11">
        <v>0</v>
      </c>
      <c r="J12" s="11">
        <v>36</v>
      </c>
      <c r="K12" s="11">
        <f t="shared" si="1"/>
        <v>36</v>
      </c>
    </row>
    <row r="13" ht="51.75" customHeight="1" spans="1:11">
      <c r="A13" s="13" t="s">
        <v>26</v>
      </c>
      <c r="B13" s="14">
        <v>0</v>
      </c>
      <c r="C13" s="14">
        <v>0</v>
      </c>
      <c r="D13" s="14">
        <v>2</v>
      </c>
      <c r="E13" s="6">
        <v>0</v>
      </c>
      <c r="F13" s="6">
        <v>0</v>
      </c>
      <c r="G13" s="15">
        <v>0.35</v>
      </c>
      <c r="H13" s="15">
        <f t="shared" si="0"/>
        <v>0.35</v>
      </c>
      <c r="I13" s="11">
        <v>0</v>
      </c>
      <c r="J13" s="11">
        <v>2</v>
      </c>
      <c r="K13" s="11">
        <f t="shared" si="1"/>
        <v>2</v>
      </c>
    </row>
    <row r="14" ht="51.75" customHeight="1" spans="1:11">
      <c r="A14" s="13" t="s">
        <v>27</v>
      </c>
      <c r="B14" s="14">
        <v>0</v>
      </c>
      <c r="C14" s="14">
        <v>0</v>
      </c>
      <c r="D14" s="6">
        <v>2566</v>
      </c>
      <c r="E14" s="6">
        <v>0</v>
      </c>
      <c r="F14" s="6">
        <v>0</v>
      </c>
      <c r="G14" s="15">
        <v>1148.474</v>
      </c>
      <c r="H14" s="15">
        <f t="shared" si="0"/>
        <v>1148.474</v>
      </c>
      <c r="I14" s="11">
        <v>0</v>
      </c>
      <c r="J14" s="11">
        <v>1637</v>
      </c>
      <c r="K14" s="11">
        <v>1190</v>
      </c>
    </row>
    <row r="15" ht="51.75" customHeight="1" spans="1:11">
      <c r="A15" s="7" t="s">
        <v>28</v>
      </c>
      <c r="B15" s="14">
        <f>SUM(B7:B14)</f>
        <v>594</v>
      </c>
      <c r="C15" s="14">
        <f t="shared" ref="C15:K15" si="2">SUM(C7:C14)</f>
        <v>461</v>
      </c>
      <c r="D15" s="14">
        <f t="shared" si="2"/>
        <v>3931</v>
      </c>
      <c r="E15" s="16">
        <f t="shared" si="2"/>
        <v>413.22</v>
      </c>
      <c r="F15" s="17">
        <f t="shared" si="2"/>
        <v>241.76</v>
      </c>
      <c r="G15" s="16">
        <f t="shared" si="2"/>
        <v>3773.985</v>
      </c>
      <c r="H15" s="16">
        <f t="shared" si="2"/>
        <v>4428.965</v>
      </c>
      <c r="I15" s="14">
        <f t="shared" si="2"/>
        <v>503</v>
      </c>
      <c r="J15" s="14">
        <f t="shared" si="2"/>
        <v>2897</v>
      </c>
      <c r="K15" s="14">
        <f t="shared" si="2"/>
        <v>2953</v>
      </c>
    </row>
    <row r="16" ht="51.75" customHeight="1" spans="1:11">
      <c r="A16" s="7" t="s">
        <v>29</v>
      </c>
      <c r="B16" s="14">
        <f>B15</f>
        <v>594</v>
      </c>
      <c r="C16" s="14">
        <f t="shared" ref="C16:K16" si="3">C15</f>
        <v>461</v>
      </c>
      <c r="D16" s="14">
        <f t="shared" si="3"/>
        <v>3931</v>
      </c>
      <c r="E16" s="16">
        <f t="shared" si="3"/>
        <v>413.22</v>
      </c>
      <c r="F16" s="17">
        <f t="shared" si="3"/>
        <v>241.76</v>
      </c>
      <c r="G16" s="16">
        <f t="shared" si="3"/>
        <v>3773.985</v>
      </c>
      <c r="H16" s="16">
        <f t="shared" si="3"/>
        <v>4428.965</v>
      </c>
      <c r="I16" s="14">
        <f t="shared" si="3"/>
        <v>503</v>
      </c>
      <c r="J16" s="14">
        <f t="shared" si="3"/>
        <v>2897</v>
      </c>
      <c r="K16" s="14">
        <f t="shared" si="3"/>
        <v>2953</v>
      </c>
    </row>
    <row r="17" ht="96" customHeight="1" spans="1:11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ht="30.75" customHeight="1"/>
    <row r="19" ht="30.75" customHeight="1"/>
    <row r="20" ht="30.75" customHeight="1"/>
    <row r="21" ht="30.75" customHeight="1"/>
    <row r="22" ht="30.75" customHeight="1"/>
    <row r="23" ht="30.75" customHeight="1"/>
    <row r="24" ht="30.75" customHeight="1"/>
    <row r="25" ht="30.75" customHeight="1"/>
    <row r="26" ht="30.75" customHeight="1"/>
    <row r="27" ht="30.75" customHeight="1"/>
    <row r="28" ht="30.75" customHeight="1"/>
    <row r="29" ht="30.75" customHeight="1"/>
    <row r="30" ht="30.75" customHeight="1"/>
    <row r="31" ht="30.75" customHeight="1"/>
  </sheetData>
  <mergeCells count="10">
    <mergeCell ref="A2:K2"/>
    <mergeCell ref="A3:F3"/>
    <mergeCell ref="G3:K3"/>
    <mergeCell ref="C4:D4"/>
    <mergeCell ref="F4:H4"/>
    <mergeCell ref="I4:K4"/>
    <mergeCell ref="B5:D5"/>
    <mergeCell ref="E5:H5"/>
    <mergeCell ref="I5:K5"/>
    <mergeCell ref="A17:K17"/>
  </mergeCells>
  <pageMargins left="0.708661417322835" right="0.708661417322835" top="0.748031496062992" bottom="0.748031496062992" header="0.31496062992126" footer="0.31496062992126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workbookViewId="0">
      <selection activeCell="G6" sqref="G6"/>
    </sheetView>
  </sheetViews>
  <sheetFormatPr defaultColWidth="9" defaultRowHeight="13.5"/>
  <cols>
    <col min="1" max="1" width="20.4416666666667" customWidth="1"/>
    <col min="5" max="6" width="9.55833333333333" customWidth="1"/>
    <col min="7" max="7" width="13.3333333333333" customWidth="1"/>
    <col min="8" max="8" width="12" customWidth="1"/>
    <col min="9" max="9" width="11.5"/>
    <col min="10" max="11" width="12.625"/>
  </cols>
  <sheetData>
    <row r="1" ht="18.75" spans="1:1">
      <c r="A1" s="2" t="s">
        <v>0</v>
      </c>
    </row>
    <row r="2" ht="51.75" customHeight="1" spans="1:11">
      <c r="A2" s="3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.75" customHeight="1" spans="1:11">
      <c r="A3" s="4" t="s">
        <v>2</v>
      </c>
      <c r="B3" s="4"/>
      <c r="C3" s="4"/>
      <c r="D3" s="4"/>
      <c r="E3" s="4"/>
      <c r="F3" s="4"/>
      <c r="G3" s="4" t="s">
        <v>31</v>
      </c>
      <c r="H3" s="4"/>
      <c r="I3" s="4"/>
      <c r="J3" s="4"/>
      <c r="K3" s="4"/>
    </row>
    <row r="4" ht="51.75" customHeight="1" spans="1:11">
      <c r="A4" s="5" t="s">
        <v>4</v>
      </c>
      <c r="B4" s="6">
        <v>728</v>
      </c>
      <c r="C4" s="5" t="s">
        <v>5</v>
      </c>
      <c r="D4" s="7"/>
      <c r="E4" s="6">
        <v>5523</v>
      </c>
      <c r="F4" s="5" t="s">
        <v>6</v>
      </c>
      <c r="G4" s="7"/>
      <c r="H4" s="7"/>
      <c r="I4" s="20">
        <v>0.1318</v>
      </c>
      <c r="J4" s="21"/>
      <c r="K4" s="22"/>
    </row>
    <row r="5" ht="51.75" customHeight="1" spans="1:11">
      <c r="A5" s="7" t="s">
        <v>7</v>
      </c>
      <c r="B5" s="8" t="s">
        <v>8</v>
      </c>
      <c r="C5" s="9"/>
      <c r="D5" s="10"/>
      <c r="E5" s="8" t="s">
        <v>9</v>
      </c>
      <c r="F5" s="9"/>
      <c r="G5" s="9"/>
      <c r="H5" s="10"/>
      <c r="I5" s="8" t="s">
        <v>10</v>
      </c>
      <c r="J5" s="9"/>
      <c r="K5" s="10"/>
    </row>
    <row r="6" s="1" customFormat="1" ht="51.75" customHeight="1" spans="1:11">
      <c r="A6" s="11"/>
      <c r="B6" s="12" t="s">
        <v>11</v>
      </c>
      <c r="C6" s="12" t="s">
        <v>12</v>
      </c>
      <c r="D6" s="12" t="s">
        <v>13</v>
      </c>
      <c r="E6" s="12" t="s">
        <v>14</v>
      </c>
      <c r="F6" s="12" t="s">
        <v>15</v>
      </c>
      <c r="G6" s="11" t="s">
        <v>16</v>
      </c>
      <c r="H6" s="11" t="s">
        <v>17</v>
      </c>
      <c r="I6" s="11" t="s">
        <v>18</v>
      </c>
      <c r="J6" s="11" t="s">
        <v>19</v>
      </c>
      <c r="K6" s="11" t="s">
        <v>17</v>
      </c>
    </row>
    <row r="7" ht="51.75" customHeight="1" spans="1:11">
      <c r="A7" s="13" t="s">
        <v>20</v>
      </c>
      <c r="B7" s="14">
        <v>485</v>
      </c>
      <c r="C7" s="14">
        <v>468</v>
      </c>
      <c r="D7" s="14">
        <v>1395</v>
      </c>
      <c r="E7" s="15">
        <v>204.95</v>
      </c>
      <c r="F7" s="15">
        <v>194.95</v>
      </c>
      <c r="G7" s="15">
        <v>2425.06</v>
      </c>
      <c r="H7" s="15">
        <f>E7+G7</f>
        <v>2630.01</v>
      </c>
      <c r="I7" s="11">
        <v>283</v>
      </c>
      <c r="J7" s="11">
        <v>1300</v>
      </c>
      <c r="K7" s="11">
        <f>I7+J7</f>
        <v>1583</v>
      </c>
    </row>
    <row r="8" ht="51.75" customHeight="1" spans="1:11">
      <c r="A8" s="13" t="s">
        <v>21</v>
      </c>
      <c r="B8" s="14">
        <v>243</v>
      </c>
      <c r="C8" s="14">
        <v>186</v>
      </c>
      <c r="D8" s="14">
        <v>194</v>
      </c>
      <c r="E8" s="15">
        <v>375.74</v>
      </c>
      <c r="F8" s="15">
        <v>273.16</v>
      </c>
      <c r="G8" s="15">
        <v>1046.31</v>
      </c>
      <c r="H8" s="15">
        <f t="shared" ref="H8:H14" si="0">E8+G8</f>
        <v>1422.05</v>
      </c>
      <c r="I8" s="11">
        <v>167</v>
      </c>
      <c r="J8" s="11">
        <v>185</v>
      </c>
      <c r="K8" s="11">
        <f t="shared" ref="K8:K13" si="1">I8+J8</f>
        <v>352</v>
      </c>
    </row>
    <row r="9" ht="51.75" customHeight="1" spans="1:11">
      <c r="A9" s="13" t="s">
        <v>22</v>
      </c>
      <c r="B9" s="14">
        <v>0</v>
      </c>
      <c r="C9" s="14">
        <v>0</v>
      </c>
      <c r="D9" s="14">
        <v>0</v>
      </c>
      <c r="E9" s="6">
        <v>0</v>
      </c>
      <c r="F9" s="6">
        <v>0</v>
      </c>
      <c r="G9" s="6">
        <v>0</v>
      </c>
      <c r="H9" s="6">
        <v>0</v>
      </c>
      <c r="I9" s="11">
        <v>0</v>
      </c>
      <c r="J9" s="11"/>
      <c r="K9" s="11">
        <v>0</v>
      </c>
    </row>
    <row r="10" ht="51.75" customHeight="1" spans="1:11">
      <c r="A10" s="13" t="s">
        <v>23</v>
      </c>
      <c r="B10" s="14">
        <v>0</v>
      </c>
      <c r="C10" s="14">
        <v>0</v>
      </c>
      <c r="D10" s="14">
        <v>193</v>
      </c>
      <c r="E10" s="6">
        <v>0</v>
      </c>
      <c r="F10" s="6">
        <v>0</v>
      </c>
      <c r="G10" s="15">
        <v>269.53</v>
      </c>
      <c r="H10" s="15">
        <f t="shared" si="0"/>
        <v>269.53</v>
      </c>
      <c r="I10" s="11">
        <v>0</v>
      </c>
      <c r="J10" s="11">
        <v>139</v>
      </c>
      <c r="K10" s="11">
        <f t="shared" si="1"/>
        <v>139</v>
      </c>
    </row>
    <row r="11" ht="51.75" customHeight="1" spans="1:11">
      <c r="A11" s="13" t="s">
        <v>24</v>
      </c>
      <c r="B11" s="14">
        <v>0</v>
      </c>
      <c r="C11" s="14">
        <v>0</v>
      </c>
      <c r="D11" s="14">
        <v>6</v>
      </c>
      <c r="E11" s="6">
        <v>0</v>
      </c>
      <c r="F11" s="6">
        <v>0</v>
      </c>
      <c r="G11" s="15">
        <v>1.116</v>
      </c>
      <c r="H11" s="15">
        <f t="shared" si="0"/>
        <v>1.116</v>
      </c>
      <c r="I11" s="11">
        <v>0</v>
      </c>
      <c r="J11" s="11">
        <v>6</v>
      </c>
      <c r="K11" s="11">
        <f t="shared" si="1"/>
        <v>6</v>
      </c>
    </row>
    <row r="12" ht="51.75" customHeight="1" spans="1:11">
      <c r="A12" s="13" t="s">
        <v>25</v>
      </c>
      <c r="B12" s="14">
        <v>0</v>
      </c>
      <c r="C12" s="14">
        <v>0</v>
      </c>
      <c r="D12" s="14">
        <v>139</v>
      </c>
      <c r="E12" s="6">
        <v>0</v>
      </c>
      <c r="F12" s="6">
        <v>0</v>
      </c>
      <c r="G12" s="15">
        <v>9.958</v>
      </c>
      <c r="H12" s="15">
        <f t="shared" si="0"/>
        <v>9.958</v>
      </c>
      <c r="I12" s="11">
        <v>0</v>
      </c>
      <c r="J12" s="11">
        <v>138</v>
      </c>
      <c r="K12" s="11">
        <f t="shared" si="1"/>
        <v>138</v>
      </c>
    </row>
    <row r="13" ht="51.75" customHeight="1" spans="1:11">
      <c r="A13" s="13" t="s">
        <v>26</v>
      </c>
      <c r="B13" s="14">
        <v>0</v>
      </c>
      <c r="C13" s="14">
        <v>0</v>
      </c>
      <c r="D13" s="14">
        <v>2</v>
      </c>
      <c r="E13" s="6">
        <v>0</v>
      </c>
      <c r="F13" s="6">
        <v>0</v>
      </c>
      <c r="G13" s="15">
        <v>0.35</v>
      </c>
      <c r="H13" s="15">
        <f t="shared" si="0"/>
        <v>0.35</v>
      </c>
      <c r="I13" s="11">
        <v>0</v>
      </c>
      <c r="J13" s="11">
        <v>2</v>
      </c>
      <c r="K13" s="11">
        <f t="shared" si="1"/>
        <v>2</v>
      </c>
    </row>
    <row r="14" ht="51.75" customHeight="1" spans="1:11">
      <c r="A14" s="13" t="s">
        <v>27</v>
      </c>
      <c r="B14" s="14">
        <v>0</v>
      </c>
      <c r="C14" s="14">
        <v>0</v>
      </c>
      <c r="D14" s="6">
        <v>3594</v>
      </c>
      <c r="E14" s="6">
        <v>0</v>
      </c>
      <c r="F14" s="6">
        <v>0</v>
      </c>
      <c r="G14" s="15">
        <f>G15-G7-G8-G9-G10-G11-G12-G13</f>
        <v>1570.464</v>
      </c>
      <c r="H14" s="15">
        <v>1570.964</v>
      </c>
      <c r="I14" s="11">
        <v>0</v>
      </c>
      <c r="J14" s="11">
        <v>1796</v>
      </c>
      <c r="K14" s="11">
        <v>1796</v>
      </c>
    </row>
    <row r="15" ht="51.75" customHeight="1" spans="1:11">
      <c r="A15" s="7" t="s">
        <v>28</v>
      </c>
      <c r="B15" s="14">
        <f>SUM(B7:B14)</f>
        <v>728</v>
      </c>
      <c r="C15" s="14">
        <f t="shared" ref="C15:K15" si="2">SUM(C7:C14)</f>
        <v>654</v>
      </c>
      <c r="D15" s="14">
        <f t="shared" si="2"/>
        <v>5523</v>
      </c>
      <c r="E15" s="16">
        <f t="shared" si="2"/>
        <v>580.69</v>
      </c>
      <c r="F15" s="17">
        <f t="shared" si="2"/>
        <v>468.11</v>
      </c>
      <c r="G15" s="16">
        <v>5322.788</v>
      </c>
      <c r="H15" s="16">
        <f t="shared" si="2"/>
        <v>5903.978</v>
      </c>
      <c r="I15" s="14">
        <f t="shared" si="2"/>
        <v>450</v>
      </c>
      <c r="J15" s="14">
        <f t="shared" si="2"/>
        <v>3566</v>
      </c>
      <c r="K15" s="14">
        <f>I15+J15</f>
        <v>4016</v>
      </c>
    </row>
    <row r="16" ht="51.75" customHeight="1" spans="1:11">
      <c r="A16" s="7" t="s">
        <v>29</v>
      </c>
      <c r="B16" s="14">
        <f>B15</f>
        <v>728</v>
      </c>
      <c r="C16" s="14">
        <f t="shared" ref="C16:K16" si="3">C15</f>
        <v>654</v>
      </c>
      <c r="D16" s="14">
        <f t="shared" si="3"/>
        <v>5523</v>
      </c>
      <c r="E16" s="16">
        <f t="shared" si="3"/>
        <v>580.69</v>
      </c>
      <c r="F16" s="17">
        <f t="shared" si="3"/>
        <v>468.11</v>
      </c>
      <c r="G16" s="16">
        <f t="shared" si="3"/>
        <v>5322.788</v>
      </c>
      <c r="H16" s="16">
        <f t="shared" si="3"/>
        <v>5903.978</v>
      </c>
      <c r="I16" s="14">
        <f t="shared" si="3"/>
        <v>450</v>
      </c>
      <c r="J16" s="14">
        <f t="shared" si="3"/>
        <v>3566</v>
      </c>
      <c r="K16" s="14">
        <f t="shared" si="3"/>
        <v>4016</v>
      </c>
    </row>
    <row r="17" ht="96" customHeight="1" spans="1:11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ht="30.75" customHeight="1"/>
    <row r="19" ht="30.75" customHeight="1"/>
    <row r="20" ht="30.75" customHeight="1"/>
    <row r="21" ht="30.75" customHeight="1"/>
    <row r="22" ht="30.75" customHeight="1"/>
    <row r="23" ht="30.75" customHeight="1"/>
    <row r="24" ht="30.75" customHeight="1"/>
    <row r="25" ht="30.75" customHeight="1"/>
    <row r="26" ht="30.75" customHeight="1"/>
    <row r="27" ht="30.75" customHeight="1"/>
    <row r="28" ht="30.75" customHeight="1"/>
    <row r="29" ht="30.75" customHeight="1"/>
    <row r="30" ht="30.75" customHeight="1"/>
    <row r="31" ht="30.75" customHeight="1"/>
  </sheetData>
  <mergeCells count="10">
    <mergeCell ref="A2:K2"/>
    <mergeCell ref="A3:F3"/>
    <mergeCell ref="G3:K3"/>
    <mergeCell ref="C4:D4"/>
    <mergeCell ref="F4:H4"/>
    <mergeCell ref="I4:K4"/>
    <mergeCell ref="B5:D5"/>
    <mergeCell ref="E5:H5"/>
    <mergeCell ref="I5:K5"/>
    <mergeCell ref="A17:K17"/>
  </mergeCells>
  <pageMargins left="0.708661417322835" right="0.708661417322835" top="0.748031496062992" bottom="0.748031496062992" header="0.31496062992126" footer="0.31496062992126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2022年第一季度</vt:lpstr>
      <vt:lpstr>2022年第二季度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830</dc:creator>
  <cp:lastModifiedBy>玉 </cp:lastModifiedBy>
  <dcterms:created xsi:type="dcterms:W3CDTF">2020-07-13T08:28:00Z</dcterms:created>
  <cp:lastPrinted>2020-07-14T00:51:00Z</cp:lastPrinted>
  <dcterms:modified xsi:type="dcterms:W3CDTF">2022-07-01T00:17:19Z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464BA61428124C6BAB3DD308E6F4965A</vt:lpwstr>
  </property>
</Properties>
</file>