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 activeTab="3"/>
  </bookViews>
  <sheets>
    <sheet name="更新企业" sheetId="1" r:id="rId1"/>
    <sheet name="更新个人（农行）" sheetId="7" r:id="rId2"/>
    <sheet name="报废个人（农行）" sheetId="2" r:id="rId3"/>
    <sheet name="报废个人（农商行）" sheetId="9" r:id="rId4"/>
    <sheet name="报废企业" sheetId="4" r:id="rId5"/>
    <sheet name="Sheet4" sheetId="5" r:id="rId6"/>
  </sheets>
  <definedNames>
    <definedName name="_xlnm._FilterDatabase" localSheetId="2" hidden="1">'报废个人（农行）'!$A$1:$N$41</definedName>
    <definedName name="_xlnm._FilterDatabase" localSheetId="3" hidden="1">'报废个人（农商行）'!$A$1:$N$41</definedName>
    <definedName name="_xlnm.Print_Titles" localSheetId="2">'报废个人（农行）'!$1:$3</definedName>
    <definedName name="_xlnm.Print_Titles" localSheetId="3">'报废个人（农商行）'!$1:$3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<sst xmlns="http://schemas.openxmlformats.org/spreadsheetml/2006/main" count="979" uniqueCount="426">
  <si>
    <t>灵台县2024年第三批报废更新补贴（国债资金-企业）公示</t>
  </si>
  <si>
    <t>单位：灵台县农业机械化服务中心</t>
  </si>
  <si>
    <t>单位：元</t>
  </si>
  <si>
    <t>时间：2024年12月 4日</t>
  </si>
  <si>
    <t>序号</t>
  </si>
  <si>
    <t>乡镇</t>
  </si>
  <si>
    <t>姓名或组织名称</t>
  </si>
  <si>
    <t>身份证号或统一社会信用代码</t>
  </si>
  <si>
    <t>住址</t>
  </si>
  <si>
    <t>机具品目</t>
  </si>
  <si>
    <t>型号</t>
  </si>
  <si>
    <t>出厂编号[发动机号]</t>
  </si>
  <si>
    <t>生产企业</t>
  </si>
  <si>
    <t>经销商</t>
  </si>
  <si>
    <t>数量</t>
  </si>
  <si>
    <t>销售价格</t>
  </si>
  <si>
    <t>中央补贴</t>
  </si>
  <si>
    <t>个人小计</t>
  </si>
  <si>
    <t>邵寨镇</t>
  </si>
  <si>
    <t>灵台县百顺农机服务农民专业合作社</t>
  </si>
  <si>
    <t>93620822MAD30HYN4N</t>
  </si>
  <si>
    <t>甘肃省灵台县邵寨镇三坡村卫家坡社151号</t>
  </si>
  <si>
    <t>轮式拖拉机</t>
  </si>
  <si>
    <t>XZC2204</t>
  </si>
  <si>
    <t>XZC2204111349P[H9245015085][2024-10-26]</t>
  </si>
  <si>
    <t>徐州凯尔农业装备股份有限公司</t>
  </si>
  <si>
    <t>泾川县吉源农机销售有限公司</t>
  </si>
  <si>
    <t>小计</t>
  </si>
  <si>
    <t>主要负责人（签字）：                                      分管领导（签字）：                                  经办人（签字）：</t>
  </si>
  <si>
    <t>灵台县2024年第三批报废更新补贴（国债资金）公示（个人-农行发放）</t>
  </si>
  <si>
    <t>时间：2024年12月4日</t>
  </si>
  <si>
    <t>独店镇</t>
  </si>
  <si>
    <t>张治军</t>
  </si>
  <si>
    <t>622723196705011437</t>
  </si>
  <si>
    <t>甘肃省灵台县独店镇东夏村龙门咀社355号</t>
  </si>
  <si>
    <t>现:LY1004(G4)(原:LY1004)</t>
  </si>
  <si>
    <t>32433432[YT24128453][2024-10-16]</t>
  </si>
  <si>
    <t>第一拖拉机股份有限公司</t>
  </si>
  <si>
    <t>平凉通达正业农机销售有限公司</t>
  </si>
  <si>
    <t>朝那镇</t>
  </si>
  <si>
    <t>杨红伟</t>
  </si>
  <si>
    <t>622723198709140710</t>
  </si>
  <si>
    <t>甘肃省灵台县朝那镇小寨村塬边社008号</t>
  </si>
  <si>
    <t>玉米收获机</t>
  </si>
  <si>
    <t>4YZP-4KA</t>
  </si>
  <si>
    <t>Y4KA240399M[E224G007343][2024-07-31]</t>
  </si>
  <si>
    <t>山东金大丰机械有限公司</t>
  </si>
  <si>
    <t>泾川农田农机销售有限公司</t>
  </si>
  <si>
    <t>于小春</t>
  </si>
  <si>
    <t>622723197207030752</t>
  </si>
  <si>
    <t>甘肃省灵台县朝那镇干涝村店子岗社086号</t>
  </si>
  <si>
    <t>Y4KA240626N[E224G007351][2024-08-31]</t>
  </si>
  <si>
    <t>灵台县陇友农业机械商贸有限责任公司</t>
  </si>
  <si>
    <t>合计</t>
  </si>
  <si>
    <t>主要负责人（签字）：                      分管领导（签字）：                         经办人（签字）：</t>
  </si>
  <si>
    <t>灵台县2024年第三批农机报废补贴（国债资金）公示（个人-农行发放）</t>
  </si>
  <si>
    <t>身份证号或组织机构代码证号</t>
  </si>
  <si>
    <t>家庭住址</t>
  </si>
  <si>
    <t>报废机型</t>
  </si>
  <si>
    <t>报废类别</t>
  </si>
  <si>
    <t>机具型号</t>
  </si>
  <si>
    <t>生产厂家</t>
  </si>
  <si>
    <t>出厂编号</t>
  </si>
  <si>
    <t>回收拆解企业</t>
  </si>
  <si>
    <t>中央补贴额</t>
  </si>
  <si>
    <t>中台镇</t>
  </si>
  <si>
    <t>马小龙</t>
  </si>
  <si>
    <t>622723199004110196</t>
  </si>
  <si>
    <t>甘肃省灵台县中台镇南店子村林场社284号</t>
  </si>
  <si>
    <t>播种机</t>
  </si>
  <si>
    <t>6-11行</t>
  </si>
  <si>
    <t>7行播种机</t>
  </si>
  <si>
    <t>灵台县什字修造厂</t>
  </si>
  <si>
    <t>LTDZ-BZJ-7-103</t>
  </si>
  <si>
    <t>灵台县大众农业机械有限责任公司</t>
  </si>
  <si>
    <t>马军平</t>
  </si>
  <si>
    <t>622723196601220170</t>
  </si>
  <si>
    <t>甘肃省灵台县中台镇水泉村小村沟门社048号</t>
  </si>
  <si>
    <t>11行播种机</t>
  </si>
  <si>
    <t>岐山益店兴农机械厂</t>
  </si>
  <si>
    <t>LTDZ-BZJ-11-091</t>
  </si>
  <si>
    <t>穆银洲</t>
  </si>
  <si>
    <t>622723196006210170</t>
  </si>
  <si>
    <t>甘肃省灵台县中台镇下河村碑子沟社</t>
  </si>
  <si>
    <t>拖拉机</t>
  </si>
  <si>
    <t>20马力以下</t>
  </si>
  <si>
    <t>天水-150</t>
  </si>
  <si>
    <t>天水拖拉机厂</t>
  </si>
  <si>
    <t>0322</t>
  </si>
  <si>
    <t>柳乐喜</t>
  </si>
  <si>
    <t>622723197003180193</t>
  </si>
  <si>
    <t>甘肃省灵台县中台镇东王沟村</t>
  </si>
  <si>
    <t>15型手扶拖拉机</t>
  </si>
  <si>
    <t>中国常州新闸拖拉机厂</t>
  </si>
  <si>
    <t>2031</t>
  </si>
  <si>
    <t>马小岗</t>
  </si>
  <si>
    <t>622723198602100217</t>
  </si>
  <si>
    <t>甘肃省灵台县中台镇南店子村林场社</t>
  </si>
  <si>
    <t>2BXD-11</t>
  </si>
  <si>
    <t>岐山县鑫达机械有限责任公司</t>
  </si>
  <si>
    <t>7061</t>
  </si>
  <si>
    <t>11行圆盘</t>
  </si>
  <si>
    <t>LTDZ-BZJ-11-110</t>
  </si>
  <si>
    <t>蔡岁娟</t>
  </si>
  <si>
    <t>622723197501151037</t>
  </si>
  <si>
    <t>甘肃省灵台县邵寨镇东庄村李家楼社081号</t>
  </si>
  <si>
    <t>旋耕机</t>
  </si>
  <si>
    <t>1m≤耕幅&lt;1.5m</t>
  </si>
  <si>
    <t>1gkn-160</t>
  </si>
  <si>
    <t>江苏常发集团有限公司</t>
  </si>
  <si>
    <t>YF2018070081</t>
  </si>
  <si>
    <t>李元寿</t>
  </si>
  <si>
    <t>622723197312281035</t>
  </si>
  <si>
    <t>甘肃省灵台县邵寨镇东庄村</t>
  </si>
  <si>
    <t>12-18行</t>
  </si>
  <si>
    <t>2BT-14</t>
  </si>
  <si>
    <t>宝鸡雍盛机械制造有限公司</t>
  </si>
  <si>
    <t>20547</t>
  </si>
  <si>
    <t>仇召才</t>
  </si>
  <si>
    <t>622723196303201430</t>
  </si>
  <si>
    <t>甘肃省灵台县独店镇瓦玉村十里铺社466号</t>
  </si>
  <si>
    <t>LTDZ-BZJ-7-089</t>
  </si>
  <si>
    <t>犁</t>
  </si>
  <si>
    <t>单犁体幅宽35cm以下_犁体数量2-4个</t>
  </si>
  <si>
    <t>1LF-130</t>
  </si>
  <si>
    <t>陕西省宝鸡市岐山机械厂</t>
  </si>
  <si>
    <t>LTDZ-L-130-026</t>
  </si>
  <si>
    <t>225</t>
  </si>
  <si>
    <t>陕西岐山县农机修造厂</t>
  </si>
  <si>
    <t>LTDZ-L-225-027</t>
  </si>
  <si>
    <t>范小平</t>
  </si>
  <si>
    <t>622723197009261234</t>
  </si>
  <si>
    <t>甘肃省灵台县独店镇告王村河湾社231号</t>
  </si>
  <si>
    <t>11行</t>
  </si>
  <si>
    <t>LTDA-B2J-11-111</t>
  </si>
  <si>
    <t>东方红180</t>
  </si>
  <si>
    <t>新乡一拖股份有限公司</t>
  </si>
  <si>
    <t>LTDZ-TLJ-180-026</t>
  </si>
  <si>
    <t>王红伟</t>
  </si>
  <si>
    <t>622723198907151410</t>
  </si>
  <si>
    <t>甘肃省灵台县独店镇沟沟王村南庄社072号</t>
  </si>
  <si>
    <t>陕西岐山县益店兴农机械厂</t>
  </si>
  <si>
    <t>PLTD-BZJ-7-022</t>
  </si>
  <si>
    <t>12行小麦播种机</t>
  </si>
  <si>
    <t>岐山县益店镇新兴农机具修配厂</t>
  </si>
  <si>
    <t>PLTD-BZJ-12-020</t>
  </si>
  <si>
    <t>20（ 含） -50 马力（含）</t>
  </si>
  <si>
    <t>美洲豹-200A型拖拉机</t>
  </si>
  <si>
    <t>河南中原汇通科技有限公司</t>
  </si>
  <si>
    <t>26175</t>
  </si>
  <si>
    <t>张俊宝</t>
  </si>
  <si>
    <t>622723198204071211</t>
  </si>
  <si>
    <t>甘肃省灵台县独店镇姚李村南庄社</t>
  </si>
  <si>
    <t>单犁体幅宽35cm及以上_犁体数量6-8个</t>
  </si>
  <si>
    <t>1LF-435</t>
  </si>
  <si>
    <t>岐山修造厂</t>
  </si>
  <si>
    <t>LTDZ-L-435-024</t>
  </si>
  <si>
    <t>6行以下</t>
  </si>
  <si>
    <t>2BNJ-4</t>
  </si>
  <si>
    <t>西安永发农机工贸有限公司</t>
  </si>
  <si>
    <t>00025</t>
  </si>
  <si>
    <t>14行</t>
  </si>
  <si>
    <t>灵台县大众农机公司</t>
  </si>
  <si>
    <t>LTDZ-BZJ-14-104</t>
  </si>
  <si>
    <t>巩小粉</t>
  </si>
  <si>
    <t>622723197309251441</t>
  </si>
  <si>
    <t>甘肃省灵台县独店镇姚李村北庄社</t>
  </si>
  <si>
    <t>150型手扶拖拉机</t>
  </si>
  <si>
    <t>灵台县农机公司</t>
  </si>
  <si>
    <t>PLTD-TLJ-15-004</t>
  </si>
  <si>
    <t>121型手扶拖拉机</t>
  </si>
  <si>
    <t>常州常超拖拉机有限公司</t>
  </si>
  <si>
    <t>130011</t>
  </si>
  <si>
    <t>甘肃省灵台县独店镇东夏村</t>
  </si>
  <si>
    <t>PLTD-BZJ-12-019</t>
  </si>
  <si>
    <t>陕西省岐山益店机械厂</t>
  </si>
  <si>
    <t>上海500</t>
  </si>
  <si>
    <t>上海拖拉机内燃机公司</t>
  </si>
  <si>
    <t>002615</t>
  </si>
  <si>
    <t>张有存</t>
  </si>
  <si>
    <t>622723195708301419</t>
  </si>
  <si>
    <t>甘肃省灵台县独店镇张鳌坡村</t>
  </si>
  <si>
    <t>2BX-11</t>
  </si>
  <si>
    <t>陕西省岐山县大众机械有限公司</t>
  </si>
  <si>
    <t>0000</t>
  </si>
  <si>
    <t>郭世虎</t>
  </si>
  <si>
    <t>62272319660622121x</t>
  </si>
  <si>
    <t>甘肃省灵台县独店镇吊街村东坡社</t>
  </si>
  <si>
    <t>自走式玉米联合收割机</t>
  </si>
  <si>
    <t>4行及以上</t>
  </si>
  <si>
    <t>4YZ-4F</t>
  </si>
  <si>
    <t>洛阳中收机械装备有限公司</t>
  </si>
  <si>
    <t>YF45652579</t>
  </si>
  <si>
    <t>杨忠平</t>
  </si>
  <si>
    <t>62272319680126141X</t>
  </si>
  <si>
    <t>甘肃省灵台县独店镇瓦玉村寺上社130号</t>
  </si>
  <si>
    <t>10行播种机</t>
  </si>
  <si>
    <t>PLTD-BZJ-10-024</t>
  </si>
  <si>
    <t>卫三保</t>
  </si>
  <si>
    <t>622723196801241216</t>
  </si>
  <si>
    <t>甘肃省灵台县独店镇姚李村西庄社376号</t>
  </si>
  <si>
    <t>9行播种机</t>
  </si>
  <si>
    <t>PLTD-BZJ-9-021</t>
  </si>
  <si>
    <t>冯岁录</t>
  </si>
  <si>
    <t>622723197202281456</t>
  </si>
  <si>
    <t>甘肃省灵台县独店镇冯家堡村堡东社</t>
  </si>
  <si>
    <t>自走式全喂入稻麦联合收割机</t>
  </si>
  <si>
    <t>喂入量1-3kg/s（含）</t>
  </si>
  <si>
    <t>4LZ-2.5YA</t>
  </si>
  <si>
    <t>咸阳农机公司</t>
  </si>
  <si>
    <t>0900951</t>
  </si>
  <si>
    <t>郭金香</t>
  </si>
  <si>
    <t>622723197010261223</t>
  </si>
  <si>
    <t>甘肃省灵台县独店镇姚李村卫家湾社447号</t>
  </si>
  <si>
    <t>PLTD-BZJ-7-023</t>
  </si>
  <si>
    <t>宋新超</t>
  </si>
  <si>
    <t>622723197003101416</t>
  </si>
  <si>
    <t>甘肃省灵台县独店镇秋射村宋堡社</t>
  </si>
  <si>
    <t>喂入量3-4kg/s（含）</t>
  </si>
  <si>
    <t>4LZ-4E1</t>
  </si>
  <si>
    <t>GL2DZ02241</t>
  </si>
  <si>
    <t>张雪琴</t>
  </si>
  <si>
    <t>622723197401151427</t>
  </si>
  <si>
    <t>甘肃省灵台县独店镇景村北上社063号</t>
  </si>
  <si>
    <t>喂入量4kg/s以上</t>
  </si>
  <si>
    <t>4LZ-5.0E</t>
  </si>
  <si>
    <t>江苏沃得农业机械有限公司</t>
  </si>
  <si>
    <t>ZZLFC172373</t>
  </si>
  <si>
    <t>郭海林</t>
  </si>
  <si>
    <t>62272319770629121X</t>
  </si>
  <si>
    <t>甘肃省灵台县独店镇吊街村西院子社753号</t>
  </si>
  <si>
    <t>东方红300</t>
  </si>
  <si>
    <t>中国一拖集团有限公司</t>
  </si>
  <si>
    <t>048711</t>
  </si>
  <si>
    <t>甘肃省灵台县朝那镇干涝池村店子岗社086号</t>
  </si>
  <si>
    <t>4YZ-4B1</t>
  </si>
  <si>
    <t>福田雷沃重工有限公司</t>
  </si>
  <si>
    <t>CP4AGW00429</t>
  </si>
  <si>
    <t>主要负责人（签字）：                      分管领导（签字）：                    经办人（签字）：</t>
  </si>
  <si>
    <t>灵台县2024年第三批农机报废补贴（国债资金）公示（个人-农商行发放）</t>
  </si>
  <si>
    <t>西屯乡</t>
  </si>
  <si>
    <t>孙锁勤</t>
  </si>
  <si>
    <t>622723196805081715</t>
  </si>
  <si>
    <t>甘肃省灵台县西屯镇柳家铺村小沟湾社</t>
  </si>
  <si>
    <t>岐山益店新兴农机具修配厂</t>
  </si>
  <si>
    <t>0006</t>
  </si>
  <si>
    <t>1.5m≤耕幅&lt;2m</t>
  </si>
  <si>
    <t>1GQN-180B</t>
  </si>
  <si>
    <t>上海松江农业机具厂制造</t>
  </si>
  <si>
    <t>1618</t>
  </si>
  <si>
    <t>上良镇</t>
  </si>
  <si>
    <t>景海科</t>
  </si>
  <si>
    <t>622723199108042212</t>
  </si>
  <si>
    <t>甘肃省灵台县上良镇旧集村背沟社252号</t>
  </si>
  <si>
    <t>10行</t>
  </si>
  <si>
    <t>LTDZ-BZJ-10-039</t>
  </si>
  <si>
    <t>姚俊杰</t>
  </si>
  <si>
    <t>622723196305072230</t>
  </si>
  <si>
    <t>甘肃省灵台县上良乡合集 村</t>
  </si>
  <si>
    <t>单犁体幅宽35cm及以上_犁体数量2-4个</t>
  </si>
  <si>
    <t>PLTD-L-230-010</t>
  </si>
  <si>
    <t>甘肃省灵台县上良乡合集村</t>
  </si>
  <si>
    <t>PLTD-BZJ-9-025</t>
  </si>
  <si>
    <t>灵台农机公司</t>
  </si>
  <si>
    <t>1GN140U</t>
  </si>
  <si>
    <t>江西省南昌县机械厂</t>
  </si>
  <si>
    <t>0</t>
  </si>
  <si>
    <t>泰山300</t>
  </si>
  <si>
    <t>山东泰山拖拉机制造厂</t>
  </si>
  <si>
    <t>12241</t>
  </si>
  <si>
    <t>蒲窝镇</t>
  </si>
  <si>
    <t>苟建岳</t>
  </si>
  <si>
    <t>622723196003083612</t>
  </si>
  <si>
    <t>甘肃省灵台县蒲窝乡任家坡村</t>
  </si>
  <si>
    <t>LTDZ-BZJ-8-086</t>
  </si>
  <si>
    <t>陕西省户县播种机厂</t>
  </si>
  <si>
    <t>桑爱堂</t>
  </si>
  <si>
    <t>622723196203123615</t>
  </si>
  <si>
    <t>甘肃省灵台县蒲窝乡关庄村关庄社</t>
  </si>
  <si>
    <t>东方红-500</t>
  </si>
  <si>
    <t>0706138</t>
  </si>
  <si>
    <t>郭栓林</t>
  </si>
  <si>
    <t>622723196912083812</t>
  </si>
  <si>
    <t>甘肃省灵台县蒲窝镇宁子村冯家洼社356号</t>
  </si>
  <si>
    <t>4LZF-5</t>
  </si>
  <si>
    <t>郑州中联收获机械有限公司</t>
  </si>
  <si>
    <t>10013</t>
  </si>
  <si>
    <t>苟重烈</t>
  </si>
  <si>
    <t>622723195309203619</t>
  </si>
  <si>
    <t>甘肃省灵台县蒲窝镇宁子村马洼社261号</t>
  </si>
  <si>
    <t>东方红-180J</t>
  </si>
  <si>
    <t>019079</t>
  </si>
  <si>
    <t>王小刚</t>
  </si>
  <si>
    <t>62272319660110361X</t>
  </si>
  <si>
    <t>甘肃省灵台县蒲窝镇关庄村范家庄社</t>
  </si>
  <si>
    <t xml:space="preserve"> 泰山300</t>
  </si>
  <si>
    <t>山东华源莱动有限公司</t>
  </si>
  <si>
    <t>10571</t>
  </si>
  <si>
    <t>新开乡</t>
  </si>
  <si>
    <t>谢双银</t>
  </si>
  <si>
    <t>62272319670428381X</t>
  </si>
  <si>
    <t>甘肃省灵台县新开乡寺沟村前庄社</t>
  </si>
  <si>
    <t>泰山-300</t>
  </si>
  <si>
    <t>山东华源山托有限公司</t>
  </si>
  <si>
    <t>20058</t>
  </si>
  <si>
    <t>上海50</t>
  </si>
  <si>
    <t>上海拖拉机厂</t>
  </si>
  <si>
    <t>007086</t>
  </si>
  <si>
    <t>左拴岐</t>
  </si>
  <si>
    <t>622723198001163810</t>
  </si>
  <si>
    <t>甘肃省灵台县新开乡寨坡村下塬社</t>
  </si>
  <si>
    <t>LTDZ-BZJ-11-106</t>
  </si>
  <si>
    <t>马选都</t>
  </si>
  <si>
    <t>622723196808093818</t>
  </si>
  <si>
    <t>东风350</t>
  </si>
  <si>
    <t>常州东风农机集团有限公司</t>
  </si>
  <si>
    <t>0703150</t>
  </si>
  <si>
    <t>百里乡</t>
  </si>
  <si>
    <t>郑拴红</t>
  </si>
  <si>
    <t>62272319721230341X</t>
  </si>
  <si>
    <t>甘肃省灵台县百里乡上李村寺沟社078号</t>
  </si>
  <si>
    <t>7行</t>
  </si>
  <si>
    <t>岐山县益店新興农机具修配厂</t>
  </si>
  <si>
    <t>LTDZ-B2J-7-099</t>
  </si>
  <si>
    <t>9行</t>
  </si>
  <si>
    <t>LTDZ-B2F-9-100</t>
  </si>
  <si>
    <t>刘文华</t>
  </si>
  <si>
    <t>622723197209113412</t>
  </si>
  <si>
    <t>灵台县百里镇石塘村大沟湾社</t>
  </si>
  <si>
    <t>江西200</t>
  </si>
  <si>
    <t>江西拖拉机制造厂</t>
  </si>
  <si>
    <t>泰山拖拉机制造厂</t>
  </si>
  <si>
    <t>甘肃省灵台县百里乡石塘村大沟湾社169号</t>
  </si>
  <si>
    <t>8530</t>
  </si>
  <si>
    <t>苟军红</t>
  </si>
  <si>
    <t>622723197307073418</t>
  </si>
  <si>
    <t>甘肃省灵台县百里乡石塘村坷老社190号</t>
  </si>
  <si>
    <t>230</t>
  </si>
  <si>
    <t>陕西岐山犁铧厂</t>
  </si>
  <si>
    <t>PLTD-L-1-008</t>
  </si>
  <si>
    <t>东方红-U200</t>
  </si>
  <si>
    <t>203922</t>
  </si>
  <si>
    <t>东方红-180</t>
  </si>
  <si>
    <t>PLTD-TLJ-180-005</t>
  </si>
  <si>
    <t>PLTD-L-1-009</t>
  </si>
  <si>
    <t>郑州华丰犁厂</t>
  </si>
  <si>
    <t>PLTD-L-1-007</t>
  </si>
  <si>
    <t>星火乡</t>
  </si>
  <si>
    <t>杨喜平</t>
  </si>
  <si>
    <t>622723195409083212</t>
  </si>
  <si>
    <t>甘肃省灵台县星火乡蔡家塬村西庄社110号</t>
  </si>
  <si>
    <t>灵台县农机修造厂</t>
  </si>
  <si>
    <t>LTDZ-BZJ-9-125</t>
  </si>
  <si>
    <t>周恩科</t>
  </si>
  <si>
    <t>622723197205123218</t>
  </si>
  <si>
    <t>甘肃省灵台县星火乡老户村一社039号</t>
  </si>
  <si>
    <t>LTDZ-BZJ-7-124</t>
  </si>
  <si>
    <t>梁原乡</t>
  </si>
  <si>
    <t>杜拉存</t>
  </si>
  <si>
    <t>622723196206022553</t>
  </si>
  <si>
    <t>甘肃省灵台县梁原乡杜家沟村沟门社121号</t>
  </si>
  <si>
    <t>14行播种机</t>
  </si>
  <si>
    <t>LTDZ-BZJ-14-113</t>
  </si>
  <si>
    <t>ILFD-445</t>
  </si>
  <si>
    <t>山东泰鸿农机公司</t>
  </si>
  <si>
    <t>LTDZ-L-445-036</t>
  </si>
  <si>
    <t>杜文学</t>
  </si>
  <si>
    <t>622723196412082514</t>
  </si>
  <si>
    <t>甘肃省灵台县梁原乡杜家沟村沟老社105号</t>
  </si>
  <si>
    <t>东风300-A</t>
  </si>
  <si>
    <t>057270</t>
  </si>
  <si>
    <t>灵台县2024年第三批农机报废补贴（国债资金-企业）公示</t>
  </si>
  <si>
    <t>时间：2024年12月  日</t>
  </si>
  <si>
    <t>开户行</t>
  </si>
  <si>
    <t>户名</t>
  </si>
  <si>
    <t>帐号</t>
  </si>
  <si>
    <t>联系电话</t>
  </si>
  <si>
    <t>灵台县有文农机服务农民专业合作社</t>
  </si>
  <si>
    <t>93620822MAD4LY1Y6U</t>
  </si>
  <si>
    <t>甘肃省平凉市灵台县中台镇安家庄村安家庄社156号</t>
  </si>
  <si>
    <t>中国农业银行股份有限公司灵台东街支行</t>
  </si>
  <si>
    <t>27252601040001513</t>
  </si>
  <si>
    <t>2行</t>
  </si>
  <si>
    <t>4YZP-2Q</t>
  </si>
  <si>
    <t>山东常林农业装备股份有限公司</t>
  </si>
  <si>
    <t>CL152Q1794</t>
  </si>
  <si>
    <t>260（第二批下欠）</t>
  </si>
  <si>
    <t>山东华源机械有限公司</t>
  </si>
  <si>
    <t>10952</t>
  </si>
  <si>
    <t>西北-150</t>
  </si>
  <si>
    <t>西安农业机械厂</t>
  </si>
  <si>
    <t>40712</t>
  </si>
  <si>
    <t>LTDZ-TLJ-300-027</t>
  </si>
  <si>
    <t>LTDZ-TLJ-150-028</t>
  </si>
  <si>
    <t>LTDZ-BZJ-10-115</t>
  </si>
  <si>
    <t>陕西省岐山新兴机械厂</t>
  </si>
  <si>
    <t>LTDZ-BZJ-9-116</t>
  </si>
  <si>
    <t>8行播种机</t>
  </si>
  <si>
    <t>陕西省岐山荣新机械厂</t>
  </si>
  <si>
    <t>LTDZ-BZJ-8-117</t>
  </si>
  <si>
    <t>LTDZ-BZJ-8-118</t>
  </si>
  <si>
    <t>LTDZ-BZJ-8-119</t>
  </si>
  <si>
    <t>LTDZ-BZJ-8-120</t>
  </si>
  <si>
    <t>西安市户县双永农具制造厂</t>
  </si>
  <si>
    <t>LTDZ-BZJ-14-121</t>
  </si>
  <si>
    <t>LTDZ-BZJ-9-122</t>
  </si>
  <si>
    <t>LTDZ-BZJ-7-123</t>
  </si>
  <si>
    <t>1GQN-125</t>
  </si>
  <si>
    <t>LTDZ-XGJ-125-018</t>
  </si>
  <si>
    <t>130</t>
  </si>
  <si>
    <t>岐山农机修造厂</t>
  </si>
  <si>
    <t>LTDZ-L-130-037</t>
  </si>
  <si>
    <t>灵台县鼎丰家庭农场</t>
  </si>
  <si>
    <t>91620822MA74GE7N1L</t>
  </si>
  <si>
    <t>甘肃省灵台县上良镇东街011号</t>
  </si>
  <si>
    <t>50-80马力（含）</t>
  </si>
  <si>
    <t>JDT7202-A</t>
  </si>
  <si>
    <t>约翰迪尔天拖有限公司</t>
  </si>
  <si>
    <t>NF7202L000421</t>
  </si>
  <si>
    <t>2m≤耕幅&lt;2.5m</t>
  </si>
  <si>
    <t>1GQN-200</t>
  </si>
  <si>
    <t>南昌旋耕机厂</t>
  </si>
  <si>
    <t>001</t>
  </si>
  <si>
    <t>690(本次兑付400元，下欠290元）</t>
  </si>
  <si>
    <t>1LF-345</t>
  </si>
  <si>
    <t>LTDZ-L-004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</si>
</sst>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8">
    <font>
      <sz val="10"/>
      <name val="Arial"/>
      <charset val="0"/>
    </font>
    <font>
      <b/>
      <sz val="18"/>
      <name val="方正小标宋简体"/>
      <charset val="134"/>
    </font>
    <font>
      <sz val="11"/>
      <name val="楷体_GB2312"/>
      <charset val="134"/>
    </font>
    <font>
      <sz val="11"/>
      <color indexed="8"/>
      <name val="宋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0"/>
    </font>
    <font>
      <sz val="12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6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/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7" fillId="0" borderId="3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Fill="1" applyBorder="1" applyAlignment="1"/>
    <xf numFmtId="58" fontId="8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1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readingOrder="1"/>
    </xf>
    <xf numFmtId="0" fontId="0" fillId="0" borderId="7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readingOrder="1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N6"/>
  <sheetViews>
    <sheetView zoomScaleSheetLayoutView="60" workbookViewId="0">
      <selection activeCell="G3" sqref="G3"/>
    </sheetView>
  </sheetViews>
  <sheetFormatPr defaultColWidth="9.14285714285714" defaultRowHeight="12.75" outlineLevelRow="5"/>
  <cols>
    <col min="1" max="1" width="6.14285714285714" customWidth="1"/>
    <col min="2" max="2" width="7.57142857142857" customWidth="1"/>
    <col min="3" max="3" width="11.8571428571429" customWidth="1"/>
    <col min="4" max="4" width="14.8571428571429" customWidth="1"/>
    <col min="5" max="5" width="18" customWidth="1"/>
    <col min="6" max="7" width="8" customWidth="1"/>
    <col min="8" max="8" width="10.8571428571429" customWidth="1"/>
    <col min="9" max="9" width="10.2857142857143" customWidth="1"/>
    <col min="10" max="10" width="14" customWidth="1"/>
    <col min="11" max="12" width="8" customWidth="1"/>
    <col min="13" max="13" width="8.57142857142857" customWidth="1"/>
    <col min="14" max="14" width="9.57142857142857" customWidth="1"/>
    <col min="15" max="26" width="8" customWidth="1"/>
  </cols>
  <sheetData>
    <row r="1" ht="37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7" customHeight="1" spans="1:14">
      <c r="A2" s="2" t="s">
        <v>1</v>
      </c>
      <c r="B2" s="3"/>
      <c r="C2" s="3"/>
      <c r="D2" s="4"/>
      <c r="E2" s="4"/>
      <c r="F2" s="2"/>
      <c r="G2" s="3" t="s">
        <v>2</v>
      </c>
      <c r="H2" s="3"/>
      <c r="I2" s="46"/>
      <c r="J2" s="3"/>
      <c r="K2" s="16" t="s">
        <v>3</v>
      </c>
      <c r="L2" s="3"/>
      <c r="M2" s="17"/>
      <c r="N2" s="17"/>
    </row>
    <row r="3" ht="71.25" spans="1:14">
      <c r="A3" s="43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4" t="s">
        <v>10</v>
      </c>
      <c r="H3" s="44" t="s">
        <v>11</v>
      </c>
      <c r="I3" s="43" t="s">
        <v>12</v>
      </c>
      <c r="J3" s="43" t="s">
        <v>13</v>
      </c>
      <c r="K3" s="43" t="s">
        <v>14</v>
      </c>
      <c r="L3" s="43" t="s">
        <v>15</v>
      </c>
      <c r="M3" s="47" t="s">
        <v>16</v>
      </c>
      <c r="N3" s="48" t="s">
        <v>17</v>
      </c>
    </row>
    <row r="4" ht="84" customHeight="1" spans="1:14">
      <c r="A4" s="45">
        <v>1</v>
      </c>
      <c r="B4" s="45" t="s">
        <v>18</v>
      </c>
      <c r="C4" s="45" t="s">
        <v>19</v>
      </c>
      <c r="D4" s="45" t="s">
        <v>20</v>
      </c>
      <c r="E4" s="45" t="s">
        <v>21</v>
      </c>
      <c r="F4" s="45" t="s">
        <v>22</v>
      </c>
      <c r="G4" s="45" t="s">
        <v>23</v>
      </c>
      <c r="H4" s="45" t="s">
        <v>24</v>
      </c>
      <c r="I4" s="45" t="s">
        <v>25</v>
      </c>
      <c r="J4" s="45" t="s">
        <v>26</v>
      </c>
      <c r="K4" s="45">
        <v>1</v>
      </c>
      <c r="L4" s="45">
        <v>315000</v>
      </c>
      <c r="M4" s="45">
        <v>52300</v>
      </c>
      <c r="N4" s="45">
        <v>52300</v>
      </c>
    </row>
    <row r="5" ht="54" customHeight="1" spans="1:14">
      <c r="A5" s="45"/>
      <c r="B5" s="45" t="s">
        <v>27</v>
      </c>
      <c r="C5" s="45">
        <v>1</v>
      </c>
      <c r="D5" s="45"/>
      <c r="E5" s="45"/>
      <c r="F5" s="45"/>
      <c r="G5" s="45"/>
      <c r="H5" s="45"/>
      <c r="I5" s="45"/>
      <c r="J5" s="45"/>
      <c r="K5" s="45"/>
      <c r="L5" s="45"/>
      <c r="M5" s="45">
        <f>SUM(M4:M4)</f>
        <v>52300</v>
      </c>
      <c r="N5" s="45">
        <f>SUM(N4:N4)</f>
        <v>52300</v>
      </c>
    </row>
    <row r="6" ht="20" customHeight="1" spans="1:1">
      <c r="A6" s="14" t="s">
        <v>28</v>
      </c>
    </row>
  </sheetData>
  <mergeCells count="2">
    <mergeCell ref="A1:N1"/>
    <mergeCell ref="G2:H2"/>
  </mergeCells>
  <pageMargins left="0.75" right="0.75" top="1" bottom="1" header="0.5" footer="0.5"/>
  <pageSetup paperSize="1" scale="86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N10"/>
  <sheetViews>
    <sheetView zoomScaleSheetLayoutView="60" workbookViewId="0">
      <selection activeCell="S5" sqref="S5"/>
    </sheetView>
  </sheetViews>
  <sheetFormatPr defaultColWidth="9.14285714285714" defaultRowHeight="12.75"/>
  <cols>
    <col min="1" max="1" width="6.14285714285714" customWidth="1"/>
    <col min="5" max="5" width="18" customWidth="1"/>
    <col min="6" max="8" width="8" customWidth="1"/>
    <col min="9" max="9" width="10.2857142857143" customWidth="1"/>
    <col min="10" max="10" width="14" customWidth="1"/>
    <col min="11" max="12" width="8" customWidth="1"/>
    <col min="13" max="13" width="8.57142857142857" customWidth="1"/>
    <col min="14" max="14" width="9.57142857142857" customWidth="1"/>
    <col min="15" max="26" width="8" customWidth="1"/>
  </cols>
  <sheetData>
    <row r="1" ht="37" customHeight="1" spans="1:14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7" customHeight="1" spans="1:14">
      <c r="A2" s="2" t="s">
        <v>1</v>
      </c>
      <c r="B2" s="3"/>
      <c r="C2" s="3"/>
      <c r="D2" s="4"/>
      <c r="E2" s="4"/>
      <c r="F2" s="2"/>
      <c r="G2" s="3" t="s">
        <v>2</v>
      </c>
      <c r="H2" s="3"/>
      <c r="I2" s="46"/>
      <c r="J2" s="3"/>
      <c r="K2" s="16" t="s">
        <v>30</v>
      </c>
      <c r="L2" s="3"/>
      <c r="M2" s="17"/>
      <c r="N2" s="17"/>
    </row>
    <row r="3" ht="71.25" spans="1:14">
      <c r="A3" s="43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4" t="s">
        <v>10</v>
      </c>
      <c r="H3" s="44" t="s">
        <v>11</v>
      </c>
      <c r="I3" s="43" t="s">
        <v>12</v>
      </c>
      <c r="J3" s="43" t="s">
        <v>13</v>
      </c>
      <c r="K3" s="43" t="s">
        <v>14</v>
      </c>
      <c r="L3" s="43" t="s">
        <v>15</v>
      </c>
      <c r="M3" s="47" t="s">
        <v>16</v>
      </c>
      <c r="N3" s="48" t="s">
        <v>17</v>
      </c>
    </row>
    <row r="4" ht="81" spans="1:14">
      <c r="A4" s="45">
        <v>1</v>
      </c>
      <c r="B4" s="45" t="s">
        <v>31</v>
      </c>
      <c r="C4" s="45" t="s">
        <v>32</v>
      </c>
      <c r="D4" s="45" t="s">
        <v>33</v>
      </c>
      <c r="E4" s="45" t="s">
        <v>34</v>
      </c>
      <c r="F4" s="45" t="s">
        <v>22</v>
      </c>
      <c r="G4" s="45" t="s">
        <v>35</v>
      </c>
      <c r="H4" s="45" t="s">
        <v>36</v>
      </c>
      <c r="I4" s="45" t="s">
        <v>37</v>
      </c>
      <c r="J4" s="45" t="s">
        <v>38</v>
      </c>
      <c r="K4" s="45">
        <v>1</v>
      </c>
      <c r="L4" s="45">
        <v>133000</v>
      </c>
      <c r="M4" s="45">
        <v>21000</v>
      </c>
      <c r="N4" s="45">
        <v>21000</v>
      </c>
    </row>
    <row r="5" ht="64" customHeight="1" spans="1:14">
      <c r="A5" s="45"/>
      <c r="B5" s="45" t="s">
        <v>27</v>
      </c>
      <c r="C5" s="45">
        <v>1</v>
      </c>
      <c r="D5" s="45"/>
      <c r="E5" s="45"/>
      <c r="F5" s="45"/>
      <c r="G5" s="45"/>
      <c r="H5" s="45"/>
      <c r="I5" s="45"/>
      <c r="J5" s="45"/>
      <c r="K5" s="45">
        <v>1</v>
      </c>
      <c r="L5" s="45">
        <v>133000</v>
      </c>
      <c r="M5" s="45">
        <v>21000</v>
      </c>
      <c r="N5" s="45">
        <v>21000</v>
      </c>
    </row>
    <row r="6" ht="54" customHeight="1" spans="1:14">
      <c r="A6" s="45">
        <v>2</v>
      </c>
      <c r="B6" s="45" t="s">
        <v>39</v>
      </c>
      <c r="C6" s="45" t="s">
        <v>40</v>
      </c>
      <c r="D6" s="45" t="s">
        <v>41</v>
      </c>
      <c r="E6" s="45" t="s">
        <v>42</v>
      </c>
      <c r="F6" s="45" t="s">
        <v>43</v>
      </c>
      <c r="G6" s="45" t="s">
        <v>44</v>
      </c>
      <c r="H6" s="45" t="s">
        <v>45</v>
      </c>
      <c r="I6" s="45" t="s">
        <v>46</v>
      </c>
      <c r="J6" s="45" t="s">
        <v>47</v>
      </c>
      <c r="K6" s="45">
        <v>1</v>
      </c>
      <c r="L6" s="45">
        <v>181000</v>
      </c>
      <c r="M6" s="45">
        <v>55800</v>
      </c>
      <c r="N6" s="45">
        <v>55800</v>
      </c>
    </row>
    <row r="7" ht="54" customHeight="1" spans="1:14">
      <c r="A7" s="45">
        <v>3</v>
      </c>
      <c r="B7" s="45" t="s">
        <v>39</v>
      </c>
      <c r="C7" s="45" t="s">
        <v>48</v>
      </c>
      <c r="D7" s="45" t="s">
        <v>49</v>
      </c>
      <c r="E7" s="45" t="s">
        <v>50</v>
      </c>
      <c r="F7" s="45" t="s">
        <v>43</v>
      </c>
      <c r="G7" s="45" t="s">
        <v>44</v>
      </c>
      <c r="H7" s="45" t="s">
        <v>51</v>
      </c>
      <c r="I7" s="45" t="s">
        <v>46</v>
      </c>
      <c r="J7" s="45" t="s">
        <v>52</v>
      </c>
      <c r="K7" s="45">
        <v>1</v>
      </c>
      <c r="L7" s="45">
        <v>185000</v>
      </c>
      <c r="M7" s="45">
        <v>55800</v>
      </c>
      <c r="N7" s="45">
        <v>55800</v>
      </c>
    </row>
    <row r="8" ht="54" customHeight="1" spans="1:14">
      <c r="A8" s="45"/>
      <c r="B8" s="45" t="s">
        <v>27</v>
      </c>
      <c r="C8" s="45">
        <v>2</v>
      </c>
      <c r="D8" s="45"/>
      <c r="E8" s="45"/>
      <c r="F8" s="45"/>
      <c r="G8" s="45"/>
      <c r="H8" s="45"/>
      <c r="I8" s="45"/>
      <c r="J8" s="45"/>
      <c r="K8" s="45">
        <f>SUM(K6:K7)</f>
        <v>2</v>
      </c>
      <c r="L8" s="45">
        <f>SUM(L6:L7)</f>
        <v>366000</v>
      </c>
      <c r="M8" s="45">
        <f>SUM(M6:M7)</f>
        <v>111600</v>
      </c>
      <c r="N8" s="45">
        <f>SUM(N6:N7)</f>
        <v>111600</v>
      </c>
    </row>
    <row r="9" ht="54" customHeight="1" spans="1:14">
      <c r="A9" s="45"/>
      <c r="B9" s="45" t="s">
        <v>53</v>
      </c>
      <c r="C9" s="45">
        <f>C5+C8</f>
        <v>3</v>
      </c>
      <c r="D9" s="45"/>
      <c r="E9" s="45"/>
      <c r="F9" s="45"/>
      <c r="G9" s="45"/>
      <c r="H9" s="45"/>
      <c r="I9" s="45"/>
      <c r="J9" s="45"/>
      <c r="K9" s="45">
        <f>K5+K8</f>
        <v>3</v>
      </c>
      <c r="L9" s="45">
        <f t="shared" ref="K9:N9" si="0">L5+L8</f>
        <v>499000</v>
      </c>
      <c r="M9" s="45">
        <f t="shared" si="0"/>
        <v>132600</v>
      </c>
      <c r="N9" s="45">
        <f t="shared" si="0"/>
        <v>132600</v>
      </c>
    </row>
    <row r="10" ht="14.25" spans="1:1">
      <c r="A10" s="14" t="s">
        <v>54</v>
      </c>
    </row>
  </sheetData>
  <mergeCells count="2">
    <mergeCell ref="A1:N1"/>
    <mergeCell ref="G2:H2"/>
  </mergeCells>
  <pageMargins left="0.75" right="0.75" top="1" bottom="1" header="0.5" footer="0.5"/>
  <pageSetup paperSize="1" scale="92" orientation="landscape" horizontalDpi="300" verticalDpi="300"/>
  <headerFooter alignWithMargins="0" scaleWithDoc="0"/>
  <ignoredErrors>
    <ignoredError sqref="D4:D7" numberStoredAsText="1"/>
    <ignoredError sqref="K8:N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workbookViewId="0">
      <selection activeCell="H4" sqref="H4"/>
    </sheetView>
  </sheetViews>
  <sheetFormatPr defaultColWidth="9.14285714285714" defaultRowHeight="12.75"/>
  <cols>
    <col min="1" max="1" width="4.42857142857143" customWidth="1"/>
    <col min="2" max="2" width="7" customWidth="1"/>
    <col min="3" max="3" width="7.28571428571429" customWidth="1"/>
    <col min="4" max="4" width="10.7142857142857" customWidth="1"/>
    <col min="5" max="5" width="11.8571428571429" customWidth="1"/>
    <col min="6" max="6" width="7.57142857142857" customWidth="1"/>
    <col min="8" max="8" width="11.7142857142857" customWidth="1"/>
    <col min="9" max="9" width="11" customWidth="1"/>
    <col min="10" max="10" width="11.2857142857143" customWidth="1"/>
    <col min="11" max="11" width="15" customWidth="1"/>
    <col min="12" max="12" width="6.14285714285714" customWidth="1"/>
  </cols>
  <sheetData>
    <row r="1" ht="22.5" spans="1:14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spans="1:14">
      <c r="A2" s="2" t="s">
        <v>1</v>
      </c>
      <c r="B2" s="3"/>
      <c r="C2" s="3"/>
      <c r="D2" s="4"/>
      <c r="E2" s="4"/>
      <c r="F2" s="4"/>
      <c r="G2" s="15"/>
      <c r="H2" s="2"/>
      <c r="I2" s="2" t="s">
        <v>30</v>
      </c>
      <c r="J2" s="16"/>
      <c r="K2" s="15"/>
      <c r="L2" s="17"/>
      <c r="M2" s="17"/>
      <c r="N2" s="17"/>
    </row>
    <row r="3" ht="82" customHeight="1" spans="1:14">
      <c r="A3" s="5" t="s">
        <v>4</v>
      </c>
      <c r="B3" s="5" t="s">
        <v>5</v>
      </c>
      <c r="C3" s="5" t="s">
        <v>6</v>
      </c>
      <c r="D3" s="5" t="s">
        <v>56</v>
      </c>
      <c r="E3" s="5" t="s">
        <v>57</v>
      </c>
      <c r="F3" s="18" t="s">
        <v>58</v>
      </c>
      <c r="G3" s="18" t="s">
        <v>59</v>
      </c>
      <c r="H3" s="5" t="s">
        <v>60</v>
      </c>
      <c r="I3" s="18" t="s">
        <v>61</v>
      </c>
      <c r="J3" s="18" t="s">
        <v>62</v>
      </c>
      <c r="K3" s="5" t="s">
        <v>63</v>
      </c>
      <c r="L3" s="18" t="s">
        <v>14</v>
      </c>
      <c r="M3" s="18" t="s">
        <v>64</v>
      </c>
      <c r="N3" s="18" t="s">
        <v>17</v>
      </c>
    </row>
    <row r="4" ht="70" customHeight="1" spans="1:14">
      <c r="A4" s="6">
        <v>1</v>
      </c>
      <c r="B4" s="7" t="s">
        <v>65</v>
      </c>
      <c r="C4" s="7" t="s">
        <v>66</v>
      </c>
      <c r="D4" s="7" t="s">
        <v>67</v>
      </c>
      <c r="E4" s="8" t="s">
        <v>68</v>
      </c>
      <c r="F4" s="8" t="s">
        <v>69</v>
      </c>
      <c r="G4" s="8" t="s">
        <v>70</v>
      </c>
      <c r="H4" s="8" t="s">
        <v>71</v>
      </c>
      <c r="I4" s="8" t="s">
        <v>72</v>
      </c>
      <c r="J4" s="8" t="s">
        <v>73</v>
      </c>
      <c r="K4" s="8" t="s">
        <v>74</v>
      </c>
      <c r="L4" s="33">
        <v>1</v>
      </c>
      <c r="M4" s="33">
        <v>1200</v>
      </c>
      <c r="N4" s="33">
        <v>1200</v>
      </c>
    </row>
    <row r="5" ht="70" customHeight="1" spans="1:14">
      <c r="A5" s="6">
        <v>2</v>
      </c>
      <c r="B5" s="7" t="s">
        <v>65</v>
      </c>
      <c r="C5" s="7" t="s">
        <v>75</v>
      </c>
      <c r="D5" s="7" t="s">
        <v>76</v>
      </c>
      <c r="E5" s="8" t="s">
        <v>77</v>
      </c>
      <c r="F5" s="8" t="s">
        <v>69</v>
      </c>
      <c r="G5" s="8" t="s">
        <v>70</v>
      </c>
      <c r="H5" s="8" t="s">
        <v>78</v>
      </c>
      <c r="I5" s="8" t="s">
        <v>79</v>
      </c>
      <c r="J5" s="8" t="s">
        <v>80</v>
      </c>
      <c r="K5" s="8" t="s">
        <v>74</v>
      </c>
      <c r="L5" s="33">
        <v>1</v>
      </c>
      <c r="M5" s="33">
        <v>1200</v>
      </c>
      <c r="N5" s="33">
        <v>1200</v>
      </c>
    </row>
    <row r="6" ht="70" customHeight="1" spans="1:14">
      <c r="A6" s="6">
        <v>3</v>
      </c>
      <c r="B6" s="7" t="s">
        <v>65</v>
      </c>
      <c r="C6" s="7" t="s">
        <v>81</v>
      </c>
      <c r="D6" s="7" t="s">
        <v>82</v>
      </c>
      <c r="E6" s="8" t="s">
        <v>83</v>
      </c>
      <c r="F6" s="8" t="s">
        <v>84</v>
      </c>
      <c r="G6" s="8" t="s">
        <v>85</v>
      </c>
      <c r="H6" s="8" t="s">
        <v>86</v>
      </c>
      <c r="I6" s="8" t="s">
        <v>87</v>
      </c>
      <c r="J6" s="8" t="s">
        <v>88</v>
      </c>
      <c r="K6" s="8" t="s">
        <v>74</v>
      </c>
      <c r="L6" s="19">
        <v>1</v>
      </c>
      <c r="M6" s="19">
        <v>1500</v>
      </c>
      <c r="N6" s="19">
        <v>1500</v>
      </c>
    </row>
    <row r="7" ht="70" customHeight="1" spans="1:14">
      <c r="A7" s="6">
        <v>4</v>
      </c>
      <c r="B7" s="7" t="s">
        <v>65</v>
      </c>
      <c r="C7" s="7" t="s">
        <v>89</v>
      </c>
      <c r="D7" s="7" t="s">
        <v>90</v>
      </c>
      <c r="E7" s="8" t="s">
        <v>91</v>
      </c>
      <c r="F7" s="8" t="s">
        <v>84</v>
      </c>
      <c r="G7" s="8" t="s">
        <v>85</v>
      </c>
      <c r="H7" s="8" t="s">
        <v>92</v>
      </c>
      <c r="I7" s="8" t="s">
        <v>93</v>
      </c>
      <c r="J7" s="8" t="s">
        <v>94</v>
      </c>
      <c r="K7" s="8" t="s">
        <v>38</v>
      </c>
      <c r="L7" s="19">
        <v>1</v>
      </c>
      <c r="M7" s="19">
        <v>1500</v>
      </c>
      <c r="N7" s="19">
        <v>1500</v>
      </c>
    </row>
    <row r="8" ht="70" customHeight="1" spans="1:14">
      <c r="A8" s="6">
        <v>5</v>
      </c>
      <c r="B8" s="7" t="s">
        <v>65</v>
      </c>
      <c r="C8" s="7" t="s">
        <v>95</v>
      </c>
      <c r="D8" s="7" t="s">
        <v>96</v>
      </c>
      <c r="E8" s="8" t="s">
        <v>97</v>
      </c>
      <c r="F8" s="8" t="s">
        <v>69</v>
      </c>
      <c r="G8" s="8" t="s">
        <v>70</v>
      </c>
      <c r="H8" s="8" t="s">
        <v>98</v>
      </c>
      <c r="I8" s="8" t="s">
        <v>99</v>
      </c>
      <c r="J8" s="8" t="s">
        <v>100</v>
      </c>
      <c r="K8" s="8" t="s">
        <v>74</v>
      </c>
      <c r="L8" s="19">
        <v>1</v>
      </c>
      <c r="M8" s="19">
        <v>1200</v>
      </c>
      <c r="N8" s="34">
        <f>M8+M9</f>
        <v>2400</v>
      </c>
    </row>
    <row r="9" ht="70" customHeight="1" spans="1:14">
      <c r="A9" s="6">
        <v>6</v>
      </c>
      <c r="B9" s="7" t="s">
        <v>65</v>
      </c>
      <c r="C9" s="7" t="s">
        <v>95</v>
      </c>
      <c r="D9" s="7" t="s">
        <v>96</v>
      </c>
      <c r="E9" s="8" t="s">
        <v>97</v>
      </c>
      <c r="F9" s="8" t="s">
        <v>69</v>
      </c>
      <c r="G9" s="8" t="s">
        <v>70</v>
      </c>
      <c r="H9" s="8" t="s">
        <v>101</v>
      </c>
      <c r="I9" s="8" t="s">
        <v>79</v>
      </c>
      <c r="J9" s="8" t="s">
        <v>102</v>
      </c>
      <c r="K9" s="8" t="s">
        <v>74</v>
      </c>
      <c r="L9" s="19">
        <v>1</v>
      </c>
      <c r="M9" s="19">
        <v>1200</v>
      </c>
      <c r="N9" s="20"/>
    </row>
    <row r="10" ht="70" customHeight="1" spans="1:14">
      <c r="A10" s="6"/>
      <c r="B10" s="7" t="s">
        <v>27</v>
      </c>
      <c r="C10" s="7">
        <v>5</v>
      </c>
      <c r="D10" s="7"/>
      <c r="E10" s="8"/>
      <c r="F10" s="8"/>
      <c r="G10" s="8"/>
      <c r="H10" s="8"/>
      <c r="I10" s="8"/>
      <c r="J10" s="8"/>
      <c r="K10" s="19"/>
      <c r="L10" s="19">
        <f>SUM(L4:L9)</f>
        <v>6</v>
      </c>
      <c r="M10" s="19">
        <f>SUM(M4:M9)</f>
        <v>7800</v>
      </c>
      <c r="N10" s="19">
        <f>SUM(N4:N9)</f>
        <v>7800</v>
      </c>
    </row>
    <row r="11" ht="70" customHeight="1" spans="1:14">
      <c r="A11" s="6">
        <v>7</v>
      </c>
      <c r="B11" s="7" t="s">
        <v>18</v>
      </c>
      <c r="C11" s="7" t="s">
        <v>103</v>
      </c>
      <c r="D11" s="7" t="s">
        <v>104</v>
      </c>
      <c r="E11" s="8" t="s">
        <v>105</v>
      </c>
      <c r="F11" s="8" t="s">
        <v>106</v>
      </c>
      <c r="G11" s="8" t="s">
        <v>107</v>
      </c>
      <c r="H11" s="8" t="s">
        <v>108</v>
      </c>
      <c r="I11" s="8" t="s">
        <v>109</v>
      </c>
      <c r="J11" s="8" t="s">
        <v>110</v>
      </c>
      <c r="K11" s="8" t="s">
        <v>74</v>
      </c>
      <c r="L11" s="19">
        <v>1</v>
      </c>
      <c r="M11" s="19">
        <v>240</v>
      </c>
      <c r="N11" s="19">
        <v>240</v>
      </c>
    </row>
    <row r="12" ht="70" customHeight="1" spans="1:14">
      <c r="A12" s="6">
        <v>8</v>
      </c>
      <c r="B12" s="7" t="s">
        <v>18</v>
      </c>
      <c r="C12" s="7" t="s">
        <v>111</v>
      </c>
      <c r="D12" s="7" t="s">
        <v>112</v>
      </c>
      <c r="E12" s="8" t="s">
        <v>113</v>
      </c>
      <c r="F12" s="8" t="s">
        <v>69</v>
      </c>
      <c r="G12" s="8" t="s">
        <v>114</v>
      </c>
      <c r="H12" s="8" t="s">
        <v>115</v>
      </c>
      <c r="I12" s="8" t="s">
        <v>116</v>
      </c>
      <c r="J12" s="8" t="s">
        <v>117</v>
      </c>
      <c r="K12" s="8" t="s">
        <v>74</v>
      </c>
      <c r="L12" s="19">
        <v>1</v>
      </c>
      <c r="M12" s="19">
        <v>1600</v>
      </c>
      <c r="N12" s="19">
        <v>1600</v>
      </c>
    </row>
    <row r="13" ht="70" customHeight="1" spans="1:14">
      <c r="A13" s="29"/>
      <c r="B13" s="30" t="s">
        <v>27</v>
      </c>
      <c r="C13" s="29">
        <v>2</v>
      </c>
      <c r="D13" s="29"/>
      <c r="E13" s="29"/>
      <c r="F13" s="29"/>
      <c r="G13" s="29"/>
      <c r="H13" s="29"/>
      <c r="I13" s="29"/>
      <c r="J13" s="29"/>
      <c r="K13" s="29"/>
      <c r="L13" s="29">
        <f>SUM(L11:L12)</f>
        <v>2</v>
      </c>
      <c r="M13" s="29">
        <f>SUM(M11:M12)</f>
        <v>1840</v>
      </c>
      <c r="N13" s="29">
        <f>SUM(N11:N12)</f>
        <v>1840</v>
      </c>
    </row>
    <row r="14" ht="70" customHeight="1" spans="1:14">
      <c r="A14" s="6">
        <v>9</v>
      </c>
      <c r="B14" s="7" t="s">
        <v>31</v>
      </c>
      <c r="C14" s="7" t="s">
        <v>118</v>
      </c>
      <c r="D14" s="7" t="s">
        <v>119</v>
      </c>
      <c r="E14" s="8" t="s">
        <v>120</v>
      </c>
      <c r="F14" s="8" t="s">
        <v>69</v>
      </c>
      <c r="G14" s="8" t="s">
        <v>70</v>
      </c>
      <c r="H14" s="8" t="s">
        <v>71</v>
      </c>
      <c r="I14" s="8" t="s">
        <v>72</v>
      </c>
      <c r="J14" s="8" t="s">
        <v>121</v>
      </c>
      <c r="K14" s="8" t="s">
        <v>74</v>
      </c>
      <c r="L14" s="19">
        <v>1</v>
      </c>
      <c r="M14" s="19">
        <v>1200</v>
      </c>
      <c r="N14" s="38">
        <f>M14+M15+M16</f>
        <v>1740</v>
      </c>
    </row>
    <row r="15" ht="70" customHeight="1" spans="1:14">
      <c r="A15" s="6">
        <v>10</v>
      </c>
      <c r="B15" s="7" t="s">
        <v>31</v>
      </c>
      <c r="C15" s="7" t="s">
        <v>118</v>
      </c>
      <c r="D15" s="7" t="s">
        <v>119</v>
      </c>
      <c r="E15" s="8" t="s">
        <v>120</v>
      </c>
      <c r="F15" s="8" t="s">
        <v>122</v>
      </c>
      <c r="G15" s="8" t="s">
        <v>123</v>
      </c>
      <c r="H15" s="8" t="s">
        <v>124</v>
      </c>
      <c r="I15" s="8" t="s">
        <v>125</v>
      </c>
      <c r="J15" s="8" t="s">
        <v>126</v>
      </c>
      <c r="K15" s="8" t="s">
        <v>74</v>
      </c>
      <c r="L15" s="19">
        <v>1</v>
      </c>
      <c r="M15" s="19">
        <v>270</v>
      </c>
      <c r="N15" s="39"/>
    </row>
    <row r="16" ht="70" customHeight="1" spans="1:14">
      <c r="A16" s="6">
        <v>11</v>
      </c>
      <c r="B16" s="7" t="s">
        <v>31</v>
      </c>
      <c r="C16" s="7" t="s">
        <v>118</v>
      </c>
      <c r="D16" s="7" t="s">
        <v>119</v>
      </c>
      <c r="E16" s="8" t="s">
        <v>120</v>
      </c>
      <c r="F16" s="8" t="s">
        <v>122</v>
      </c>
      <c r="G16" s="8" t="s">
        <v>123</v>
      </c>
      <c r="H16" s="8" t="s">
        <v>127</v>
      </c>
      <c r="I16" s="8" t="s">
        <v>128</v>
      </c>
      <c r="J16" s="8" t="s">
        <v>129</v>
      </c>
      <c r="K16" s="8" t="s">
        <v>74</v>
      </c>
      <c r="L16" s="19">
        <v>1</v>
      </c>
      <c r="M16" s="19">
        <v>270</v>
      </c>
      <c r="N16" s="40"/>
    </row>
    <row r="17" ht="70" customHeight="1" spans="1:14">
      <c r="A17" s="6">
        <v>12</v>
      </c>
      <c r="B17" s="7" t="s">
        <v>31</v>
      </c>
      <c r="C17" s="7" t="s">
        <v>130</v>
      </c>
      <c r="D17" s="7" t="s">
        <v>131</v>
      </c>
      <c r="E17" s="8" t="s">
        <v>132</v>
      </c>
      <c r="F17" s="8" t="s">
        <v>69</v>
      </c>
      <c r="G17" s="8" t="s">
        <v>70</v>
      </c>
      <c r="H17" s="8" t="s">
        <v>133</v>
      </c>
      <c r="I17" s="8" t="s">
        <v>79</v>
      </c>
      <c r="J17" s="8" t="s">
        <v>134</v>
      </c>
      <c r="K17" s="8" t="s">
        <v>74</v>
      </c>
      <c r="L17" s="19">
        <v>1</v>
      </c>
      <c r="M17" s="19">
        <v>1200</v>
      </c>
      <c r="N17" s="41">
        <f>M17+M18</f>
        <v>2700</v>
      </c>
    </row>
    <row r="18" ht="70" customHeight="1" spans="1:14">
      <c r="A18" s="6">
        <v>13</v>
      </c>
      <c r="B18" s="7" t="s">
        <v>31</v>
      </c>
      <c r="C18" s="7" t="s">
        <v>130</v>
      </c>
      <c r="D18" s="7" t="s">
        <v>131</v>
      </c>
      <c r="E18" s="8" t="s">
        <v>132</v>
      </c>
      <c r="F18" s="8" t="s">
        <v>84</v>
      </c>
      <c r="G18" s="8" t="s">
        <v>85</v>
      </c>
      <c r="H18" s="8" t="s">
        <v>135</v>
      </c>
      <c r="I18" s="8" t="s">
        <v>136</v>
      </c>
      <c r="J18" s="8" t="s">
        <v>137</v>
      </c>
      <c r="K18" s="8" t="s">
        <v>74</v>
      </c>
      <c r="L18" s="19">
        <v>1</v>
      </c>
      <c r="M18" s="19">
        <v>1500</v>
      </c>
      <c r="N18" s="42"/>
    </row>
    <row r="19" ht="70" customHeight="1" spans="1:14">
      <c r="A19" s="6">
        <v>14</v>
      </c>
      <c r="B19" s="7" t="s">
        <v>31</v>
      </c>
      <c r="C19" s="7" t="s">
        <v>138</v>
      </c>
      <c r="D19" s="7" t="s">
        <v>139</v>
      </c>
      <c r="E19" s="8" t="s">
        <v>140</v>
      </c>
      <c r="F19" s="8" t="s">
        <v>69</v>
      </c>
      <c r="G19" s="8" t="s">
        <v>70</v>
      </c>
      <c r="H19" s="8" t="s">
        <v>71</v>
      </c>
      <c r="I19" s="8" t="s">
        <v>141</v>
      </c>
      <c r="J19" s="8" t="s">
        <v>142</v>
      </c>
      <c r="K19" s="8" t="s">
        <v>38</v>
      </c>
      <c r="L19" s="19">
        <v>1</v>
      </c>
      <c r="M19" s="19">
        <v>1200</v>
      </c>
      <c r="N19" s="41">
        <f>M19+M20+M21</f>
        <v>6650</v>
      </c>
    </row>
    <row r="20" ht="70" customHeight="1" spans="1:14">
      <c r="A20" s="6">
        <v>15</v>
      </c>
      <c r="B20" s="7" t="s">
        <v>31</v>
      </c>
      <c r="C20" s="7" t="s">
        <v>138</v>
      </c>
      <c r="D20" s="7" t="s">
        <v>139</v>
      </c>
      <c r="E20" s="8" t="s">
        <v>140</v>
      </c>
      <c r="F20" s="8" t="s">
        <v>69</v>
      </c>
      <c r="G20" s="8" t="s">
        <v>114</v>
      </c>
      <c r="H20" s="8" t="s">
        <v>143</v>
      </c>
      <c r="I20" s="8" t="s">
        <v>144</v>
      </c>
      <c r="J20" s="8" t="s">
        <v>145</v>
      </c>
      <c r="K20" s="8" t="s">
        <v>38</v>
      </c>
      <c r="L20" s="19">
        <v>1</v>
      </c>
      <c r="M20" s="19">
        <v>1600</v>
      </c>
      <c r="N20" s="41"/>
    </row>
    <row r="21" ht="70" customHeight="1" spans="1:14">
      <c r="A21" s="6">
        <v>16</v>
      </c>
      <c r="B21" s="7" t="s">
        <v>31</v>
      </c>
      <c r="C21" s="7" t="s">
        <v>138</v>
      </c>
      <c r="D21" s="7" t="s">
        <v>139</v>
      </c>
      <c r="E21" s="8" t="s">
        <v>140</v>
      </c>
      <c r="F21" s="8" t="s">
        <v>84</v>
      </c>
      <c r="G21" s="8" t="s">
        <v>146</v>
      </c>
      <c r="H21" s="8" t="s">
        <v>147</v>
      </c>
      <c r="I21" s="8" t="s">
        <v>148</v>
      </c>
      <c r="J21" s="8" t="s">
        <v>149</v>
      </c>
      <c r="K21" s="8" t="s">
        <v>38</v>
      </c>
      <c r="L21" s="19">
        <v>1</v>
      </c>
      <c r="M21" s="19">
        <v>3850</v>
      </c>
      <c r="N21" s="42"/>
    </row>
    <row r="22" ht="70" customHeight="1" spans="1:14">
      <c r="A22" s="6">
        <v>17</v>
      </c>
      <c r="B22" s="7" t="s">
        <v>31</v>
      </c>
      <c r="C22" s="7" t="s">
        <v>150</v>
      </c>
      <c r="D22" s="7" t="s">
        <v>151</v>
      </c>
      <c r="E22" s="8" t="s">
        <v>152</v>
      </c>
      <c r="F22" s="8" t="s">
        <v>122</v>
      </c>
      <c r="G22" s="8" t="s">
        <v>153</v>
      </c>
      <c r="H22" s="8" t="s">
        <v>154</v>
      </c>
      <c r="I22" s="8" t="s">
        <v>155</v>
      </c>
      <c r="J22" s="8" t="s">
        <v>156</v>
      </c>
      <c r="K22" s="8" t="s">
        <v>74</v>
      </c>
      <c r="L22" s="19">
        <v>1</v>
      </c>
      <c r="M22" s="19">
        <v>1200</v>
      </c>
      <c r="N22" s="38">
        <f>M22+M23+M24</f>
        <v>3400</v>
      </c>
    </row>
    <row r="23" ht="70" customHeight="1" spans="1:14">
      <c r="A23" s="6">
        <v>18</v>
      </c>
      <c r="B23" s="7" t="s">
        <v>31</v>
      </c>
      <c r="C23" s="7" t="s">
        <v>150</v>
      </c>
      <c r="D23" s="7" t="s">
        <v>151</v>
      </c>
      <c r="E23" s="8" t="s">
        <v>152</v>
      </c>
      <c r="F23" s="8" t="s">
        <v>69</v>
      </c>
      <c r="G23" s="8" t="s">
        <v>157</v>
      </c>
      <c r="H23" s="8" t="s">
        <v>158</v>
      </c>
      <c r="I23" s="8" t="s">
        <v>159</v>
      </c>
      <c r="J23" s="8" t="s">
        <v>160</v>
      </c>
      <c r="K23" s="8" t="s">
        <v>74</v>
      </c>
      <c r="L23" s="19">
        <v>1</v>
      </c>
      <c r="M23" s="19">
        <v>600</v>
      </c>
      <c r="N23" s="39"/>
    </row>
    <row r="24" ht="70" customHeight="1" spans="1:14">
      <c r="A24" s="6">
        <v>19</v>
      </c>
      <c r="B24" s="7" t="s">
        <v>31</v>
      </c>
      <c r="C24" s="7" t="s">
        <v>150</v>
      </c>
      <c r="D24" s="7" t="s">
        <v>151</v>
      </c>
      <c r="E24" s="8" t="s">
        <v>152</v>
      </c>
      <c r="F24" s="8" t="s">
        <v>69</v>
      </c>
      <c r="G24" s="8" t="s">
        <v>114</v>
      </c>
      <c r="H24" s="8" t="s">
        <v>161</v>
      </c>
      <c r="I24" s="8" t="s">
        <v>162</v>
      </c>
      <c r="J24" s="8" t="s">
        <v>163</v>
      </c>
      <c r="K24" s="8" t="s">
        <v>74</v>
      </c>
      <c r="L24" s="19">
        <v>1</v>
      </c>
      <c r="M24" s="19">
        <v>1600</v>
      </c>
      <c r="N24" s="40"/>
    </row>
    <row r="25" ht="70" customHeight="1" spans="1:14">
      <c r="A25" s="6">
        <v>20</v>
      </c>
      <c r="B25" s="7" t="s">
        <v>31</v>
      </c>
      <c r="C25" s="7" t="s">
        <v>164</v>
      </c>
      <c r="D25" s="7" t="s">
        <v>165</v>
      </c>
      <c r="E25" s="8" t="s">
        <v>166</v>
      </c>
      <c r="F25" s="8" t="s">
        <v>84</v>
      </c>
      <c r="G25" s="8" t="s">
        <v>85</v>
      </c>
      <c r="H25" s="8" t="s">
        <v>167</v>
      </c>
      <c r="I25" s="8" t="s">
        <v>168</v>
      </c>
      <c r="J25" s="8" t="s">
        <v>169</v>
      </c>
      <c r="K25" s="8" t="s">
        <v>38</v>
      </c>
      <c r="L25" s="19">
        <v>1</v>
      </c>
      <c r="M25" s="19">
        <v>1500</v>
      </c>
      <c r="N25" s="29">
        <f>M25+M26</f>
        <v>3000</v>
      </c>
    </row>
    <row r="26" ht="70" customHeight="1" spans="1:14">
      <c r="A26" s="6">
        <v>21</v>
      </c>
      <c r="B26" s="7" t="s">
        <v>31</v>
      </c>
      <c r="C26" s="7" t="s">
        <v>164</v>
      </c>
      <c r="D26" s="7" t="s">
        <v>165</v>
      </c>
      <c r="E26" s="8" t="s">
        <v>166</v>
      </c>
      <c r="F26" s="8" t="s">
        <v>84</v>
      </c>
      <c r="G26" s="8" t="s">
        <v>85</v>
      </c>
      <c r="H26" s="8" t="s">
        <v>170</v>
      </c>
      <c r="I26" s="8" t="s">
        <v>171</v>
      </c>
      <c r="J26" s="8" t="s">
        <v>172</v>
      </c>
      <c r="K26" s="8" t="s">
        <v>38</v>
      </c>
      <c r="L26" s="19">
        <v>1</v>
      </c>
      <c r="M26" s="19">
        <v>1500</v>
      </c>
      <c r="N26" s="20"/>
    </row>
    <row r="27" ht="70" customHeight="1" spans="1:14">
      <c r="A27" s="6">
        <v>22</v>
      </c>
      <c r="B27" s="7" t="s">
        <v>31</v>
      </c>
      <c r="C27" s="7" t="s">
        <v>32</v>
      </c>
      <c r="D27" s="7" t="s">
        <v>33</v>
      </c>
      <c r="E27" s="8" t="s">
        <v>173</v>
      </c>
      <c r="F27" s="8" t="s">
        <v>69</v>
      </c>
      <c r="G27" s="8" t="s">
        <v>114</v>
      </c>
      <c r="H27" s="8" t="s">
        <v>174</v>
      </c>
      <c r="I27" s="8" t="s">
        <v>175</v>
      </c>
      <c r="J27" s="8" t="s">
        <v>174</v>
      </c>
      <c r="K27" s="8" t="s">
        <v>38</v>
      </c>
      <c r="L27" s="19">
        <v>1</v>
      </c>
      <c r="M27" s="19">
        <v>1600</v>
      </c>
      <c r="N27" s="19">
        <v>1600</v>
      </c>
    </row>
    <row r="28" ht="70" customHeight="1" spans="1:14">
      <c r="A28" s="6">
        <v>23</v>
      </c>
      <c r="B28" s="7" t="s">
        <v>31</v>
      </c>
      <c r="C28" s="7" t="s">
        <v>32</v>
      </c>
      <c r="D28" s="7" t="s">
        <v>33</v>
      </c>
      <c r="E28" s="8" t="s">
        <v>173</v>
      </c>
      <c r="F28" s="8" t="s">
        <v>84</v>
      </c>
      <c r="G28" s="8" t="s">
        <v>146</v>
      </c>
      <c r="H28" s="8" t="s">
        <v>176</v>
      </c>
      <c r="I28" s="8" t="s">
        <v>177</v>
      </c>
      <c r="J28" s="8" t="s">
        <v>178</v>
      </c>
      <c r="K28" s="8" t="s">
        <v>38</v>
      </c>
      <c r="L28" s="19">
        <v>1</v>
      </c>
      <c r="M28" s="19">
        <v>3850</v>
      </c>
      <c r="N28" s="19">
        <v>3850</v>
      </c>
    </row>
    <row r="29" ht="70" customHeight="1" spans="1:14">
      <c r="A29" s="6">
        <v>24</v>
      </c>
      <c r="B29" s="7" t="s">
        <v>31</v>
      </c>
      <c r="C29" s="7" t="s">
        <v>179</v>
      </c>
      <c r="D29" s="7" t="s">
        <v>180</v>
      </c>
      <c r="E29" s="8" t="s">
        <v>181</v>
      </c>
      <c r="F29" s="35" t="s">
        <v>69</v>
      </c>
      <c r="G29" s="35" t="s">
        <v>70</v>
      </c>
      <c r="H29" s="35" t="s">
        <v>182</v>
      </c>
      <c r="I29" s="35" t="s">
        <v>183</v>
      </c>
      <c r="J29" s="35" t="s">
        <v>184</v>
      </c>
      <c r="K29" s="35" t="s">
        <v>74</v>
      </c>
      <c r="L29" s="33">
        <v>1</v>
      </c>
      <c r="M29" s="33">
        <v>1200</v>
      </c>
      <c r="N29" s="33">
        <v>1200</v>
      </c>
    </row>
    <row r="30" ht="70" customHeight="1" spans="1:14">
      <c r="A30" s="6">
        <v>25</v>
      </c>
      <c r="B30" s="7" t="s">
        <v>31</v>
      </c>
      <c r="C30" s="7" t="s">
        <v>185</v>
      </c>
      <c r="D30" s="7" t="s">
        <v>186</v>
      </c>
      <c r="E30" s="8" t="s">
        <v>187</v>
      </c>
      <c r="F30" s="8" t="s">
        <v>188</v>
      </c>
      <c r="G30" s="8" t="s">
        <v>189</v>
      </c>
      <c r="H30" s="8" t="s">
        <v>190</v>
      </c>
      <c r="I30" s="8" t="s">
        <v>191</v>
      </c>
      <c r="J30" s="8" t="s">
        <v>192</v>
      </c>
      <c r="K30" s="8" t="s">
        <v>74</v>
      </c>
      <c r="L30" s="19">
        <v>1</v>
      </c>
      <c r="M30" s="19">
        <v>20000</v>
      </c>
      <c r="N30" s="19">
        <v>20000</v>
      </c>
    </row>
    <row r="31" ht="70" customHeight="1" spans="1:14">
      <c r="A31" s="6">
        <v>26</v>
      </c>
      <c r="B31" s="7" t="s">
        <v>31</v>
      </c>
      <c r="C31" s="7" t="s">
        <v>193</v>
      </c>
      <c r="D31" s="7" t="s">
        <v>194</v>
      </c>
      <c r="E31" s="8" t="s">
        <v>195</v>
      </c>
      <c r="F31" s="8" t="s">
        <v>69</v>
      </c>
      <c r="G31" s="8" t="s">
        <v>70</v>
      </c>
      <c r="H31" s="8" t="s">
        <v>196</v>
      </c>
      <c r="I31" s="8" t="s">
        <v>79</v>
      </c>
      <c r="J31" s="8" t="s">
        <v>197</v>
      </c>
      <c r="K31" s="8" t="s">
        <v>38</v>
      </c>
      <c r="L31" s="19">
        <v>1</v>
      </c>
      <c r="M31" s="19">
        <v>1200</v>
      </c>
      <c r="N31" s="19">
        <v>1200</v>
      </c>
    </row>
    <row r="32" ht="70" customHeight="1" spans="1:14">
      <c r="A32" s="6">
        <v>27</v>
      </c>
      <c r="B32" s="7" t="s">
        <v>31</v>
      </c>
      <c r="C32" s="7" t="s">
        <v>198</v>
      </c>
      <c r="D32" s="7" t="s">
        <v>199</v>
      </c>
      <c r="E32" s="8" t="s">
        <v>200</v>
      </c>
      <c r="F32" s="8" t="s">
        <v>69</v>
      </c>
      <c r="G32" s="8" t="s">
        <v>70</v>
      </c>
      <c r="H32" s="8" t="s">
        <v>201</v>
      </c>
      <c r="I32" s="8" t="s">
        <v>79</v>
      </c>
      <c r="J32" s="8" t="s">
        <v>202</v>
      </c>
      <c r="K32" s="8" t="s">
        <v>38</v>
      </c>
      <c r="L32" s="19">
        <v>1</v>
      </c>
      <c r="M32" s="19">
        <v>1200</v>
      </c>
      <c r="N32" s="19">
        <v>1200</v>
      </c>
    </row>
    <row r="33" ht="70" customHeight="1" spans="1:14">
      <c r="A33" s="6">
        <v>28</v>
      </c>
      <c r="B33" s="7" t="s">
        <v>31</v>
      </c>
      <c r="C33" s="7" t="s">
        <v>203</v>
      </c>
      <c r="D33" s="7" t="s">
        <v>204</v>
      </c>
      <c r="E33" s="8" t="s">
        <v>205</v>
      </c>
      <c r="F33" s="8" t="s">
        <v>206</v>
      </c>
      <c r="G33" s="8" t="s">
        <v>207</v>
      </c>
      <c r="H33" s="8" t="s">
        <v>208</v>
      </c>
      <c r="I33" s="8" t="s">
        <v>209</v>
      </c>
      <c r="J33" s="8" t="s">
        <v>210</v>
      </c>
      <c r="K33" s="8" t="s">
        <v>74</v>
      </c>
      <c r="L33" s="19">
        <v>1</v>
      </c>
      <c r="M33" s="19">
        <v>5500</v>
      </c>
      <c r="N33" s="19">
        <v>5500</v>
      </c>
    </row>
    <row r="34" ht="70" customHeight="1" spans="1:14">
      <c r="A34" s="6">
        <v>29</v>
      </c>
      <c r="B34" s="7" t="s">
        <v>31</v>
      </c>
      <c r="C34" s="7" t="s">
        <v>211</v>
      </c>
      <c r="D34" s="7" t="s">
        <v>212</v>
      </c>
      <c r="E34" s="8" t="s">
        <v>213</v>
      </c>
      <c r="F34" s="8" t="s">
        <v>69</v>
      </c>
      <c r="G34" s="8" t="s">
        <v>70</v>
      </c>
      <c r="H34" s="8" t="s">
        <v>71</v>
      </c>
      <c r="I34" s="8" t="s">
        <v>79</v>
      </c>
      <c r="J34" s="8" t="s">
        <v>214</v>
      </c>
      <c r="K34" s="8" t="s">
        <v>38</v>
      </c>
      <c r="L34" s="19">
        <v>1</v>
      </c>
      <c r="M34" s="19">
        <v>1200</v>
      </c>
      <c r="N34" s="19">
        <v>1200</v>
      </c>
    </row>
    <row r="35" ht="70" customHeight="1" spans="1:14">
      <c r="A35" s="6">
        <v>30</v>
      </c>
      <c r="B35" s="7" t="s">
        <v>31</v>
      </c>
      <c r="C35" s="7" t="s">
        <v>215</v>
      </c>
      <c r="D35" s="7" t="s">
        <v>216</v>
      </c>
      <c r="E35" s="8" t="s">
        <v>217</v>
      </c>
      <c r="F35" s="8" t="s">
        <v>206</v>
      </c>
      <c r="G35" s="8" t="s">
        <v>218</v>
      </c>
      <c r="H35" s="8" t="s">
        <v>219</v>
      </c>
      <c r="I35" s="8" t="s">
        <v>209</v>
      </c>
      <c r="J35" s="8" t="s">
        <v>220</v>
      </c>
      <c r="K35" s="8" t="s">
        <v>74</v>
      </c>
      <c r="L35" s="19">
        <v>1</v>
      </c>
      <c r="M35" s="19">
        <v>7300</v>
      </c>
      <c r="N35" s="19">
        <v>7300</v>
      </c>
    </row>
    <row r="36" ht="70" customHeight="1" spans="1:14">
      <c r="A36" s="6">
        <v>31</v>
      </c>
      <c r="B36" s="7" t="s">
        <v>31</v>
      </c>
      <c r="C36" s="7" t="s">
        <v>221</v>
      </c>
      <c r="D36" s="7" t="s">
        <v>222</v>
      </c>
      <c r="E36" s="8" t="s">
        <v>223</v>
      </c>
      <c r="F36" s="8" t="s">
        <v>206</v>
      </c>
      <c r="G36" s="8" t="s">
        <v>224</v>
      </c>
      <c r="H36" s="8" t="s">
        <v>225</v>
      </c>
      <c r="I36" s="8" t="s">
        <v>226</v>
      </c>
      <c r="J36" s="8" t="s">
        <v>227</v>
      </c>
      <c r="K36" s="8" t="s">
        <v>74</v>
      </c>
      <c r="L36" s="19">
        <v>1</v>
      </c>
      <c r="M36" s="19">
        <v>11000</v>
      </c>
      <c r="N36" s="19">
        <v>11000</v>
      </c>
    </row>
    <row r="37" ht="70" customHeight="1" spans="1:14">
      <c r="A37" s="6">
        <v>32</v>
      </c>
      <c r="B37" s="7" t="s">
        <v>31</v>
      </c>
      <c r="C37" s="7" t="s">
        <v>228</v>
      </c>
      <c r="D37" s="7" t="s">
        <v>229</v>
      </c>
      <c r="E37" s="8" t="s">
        <v>230</v>
      </c>
      <c r="F37" s="8" t="s">
        <v>84</v>
      </c>
      <c r="G37" s="8" t="s">
        <v>146</v>
      </c>
      <c r="H37" s="8" t="s">
        <v>231</v>
      </c>
      <c r="I37" s="8" t="s">
        <v>232</v>
      </c>
      <c r="J37" s="8" t="s">
        <v>233</v>
      </c>
      <c r="K37" s="8" t="s">
        <v>74</v>
      </c>
      <c r="L37" s="19">
        <v>1</v>
      </c>
      <c r="M37" s="19">
        <v>3850</v>
      </c>
      <c r="N37" s="19">
        <v>3850</v>
      </c>
    </row>
    <row r="38" ht="70" customHeight="1" spans="1:14">
      <c r="A38" s="6"/>
      <c r="B38" s="7" t="s">
        <v>27</v>
      </c>
      <c r="C38" s="7">
        <v>15</v>
      </c>
      <c r="D38" s="7"/>
      <c r="E38" s="8"/>
      <c r="F38" s="8"/>
      <c r="G38" s="8"/>
      <c r="H38" s="8"/>
      <c r="I38" s="8"/>
      <c r="J38" s="8"/>
      <c r="K38" s="19"/>
      <c r="L38" s="19">
        <f>SUM(L14:L37)</f>
        <v>24</v>
      </c>
      <c r="M38" s="19">
        <f>SUM(M14:M37)</f>
        <v>75390</v>
      </c>
      <c r="N38" s="19">
        <f>SUM(N14:N37)</f>
        <v>75390</v>
      </c>
    </row>
    <row r="39" ht="70" customHeight="1" spans="1:14">
      <c r="A39" s="6">
        <v>33</v>
      </c>
      <c r="B39" s="7" t="s">
        <v>39</v>
      </c>
      <c r="C39" s="7" t="s">
        <v>48</v>
      </c>
      <c r="D39" s="7" t="s">
        <v>49</v>
      </c>
      <c r="E39" s="8" t="s">
        <v>234</v>
      </c>
      <c r="F39" s="8" t="s">
        <v>188</v>
      </c>
      <c r="G39" s="8" t="s">
        <v>189</v>
      </c>
      <c r="H39" s="8" t="s">
        <v>235</v>
      </c>
      <c r="I39" s="8" t="s">
        <v>236</v>
      </c>
      <c r="J39" s="8" t="s">
        <v>237</v>
      </c>
      <c r="K39" s="8" t="s">
        <v>74</v>
      </c>
      <c r="L39" s="19">
        <v>1</v>
      </c>
      <c r="M39" s="19">
        <v>30000</v>
      </c>
      <c r="N39" s="19">
        <v>30000</v>
      </c>
    </row>
    <row r="40" ht="70" customHeight="1" spans="1:14">
      <c r="A40" s="6"/>
      <c r="B40" s="7" t="s">
        <v>27</v>
      </c>
      <c r="C40" s="7">
        <v>1</v>
      </c>
      <c r="D40" s="7"/>
      <c r="E40" s="8"/>
      <c r="F40" s="8"/>
      <c r="G40" s="8"/>
      <c r="H40" s="8"/>
      <c r="I40" s="8"/>
      <c r="J40" s="8"/>
      <c r="K40" s="19"/>
      <c r="L40" s="19">
        <v>1</v>
      </c>
      <c r="M40" s="19">
        <v>30000</v>
      </c>
      <c r="N40" s="19">
        <v>30000</v>
      </c>
    </row>
    <row r="41" ht="70" customHeight="1" spans="1:14">
      <c r="A41" s="36"/>
      <c r="B41" s="7" t="s">
        <v>53</v>
      </c>
      <c r="C41" s="37">
        <f>C10+C13+C38+C40</f>
        <v>23</v>
      </c>
      <c r="D41" s="36"/>
      <c r="E41" s="36"/>
      <c r="F41" s="36"/>
      <c r="G41" s="36"/>
      <c r="H41" s="36"/>
      <c r="I41" s="36"/>
      <c r="J41" s="36"/>
      <c r="K41" s="37"/>
      <c r="L41" s="37">
        <f t="shared" ref="L41:N41" si="0">L10+L13+L38+L40</f>
        <v>33</v>
      </c>
      <c r="M41" s="37">
        <f t="shared" si="0"/>
        <v>115030</v>
      </c>
      <c r="N41" s="37">
        <f t="shared" si="0"/>
        <v>115030</v>
      </c>
    </row>
    <row r="42" ht="29" customHeight="1" spans="1:1">
      <c r="A42" s="14" t="s">
        <v>238</v>
      </c>
    </row>
  </sheetData>
  <mergeCells count="7">
    <mergeCell ref="A1:N1"/>
    <mergeCell ref="N8:N9"/>
    <mergeCell ref="N14:N16"/>
    <mergeCell ref="N17:N18"/>
    <mergeCell ref="N19:N21"/>
    <mergeCell ref="N22:N24"/>
    <mergeCell ref="N25:N26"/>
  </mergeCells>
  <pageMargins left="0.751388888888889" right="0.751388888888889" top="1" bottom="1" header="0.5" footer="0.5"/>
  <pageSetup paperSize="9" orientation="landscape" horizontalDpi="600"/>
  <headerFooter/>
  <ignoredErrors>
    <ignoredError sqref="J6:J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R6" sqref="R6"/>
    </sheetView>
  </sheetViews>
  <sheetFormatPr defaultColWidth="9.14285714285714" defaultRowHeight="12.75"/>
  <cols>
    <col min="1" max="1" width="5.57142857142857" customWidth="1"/>
    <col min="2" max="2" width="6.71428571428571" customWidth="1"/>
    <col min="3" max="3" width="8.57142857142857" customWidth="1"/>
    <col min="5" max="5" width="14.8571428571429" customWidth="1"/>
    <col min="6" max="6" width="6.71428571428571" customWidth="1"/>
    <col min="7" max="7" width="13.1428571428571" customWidth="1"/>
    <col min="8" max="8" width="7.42857142857143" customWidth="1"/>
    <col min="9" max="9" width="12.7142857142857" customWidth="1"/>
    <col min="10" max="10" width="11.1428571428571" customWidth="1"/>
    <col min="11" max="11" width="11.2857142857143" customWidth="1"/>
    <col min="12" max="12" width="5.85714285714286" customWidth="1"/>
  </cols>
  <sheetData>
    <row r="1" ht="22.5" spans="1:14">
      <c r="A1" s="1" t="s">
        <v>239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spans="1:14">
      <c r="A2" s="2" t="s">
        <v>1</v>
      </c>
      <c r="B2" s="3"/>
      <c r="C2" s="3"/>
      <c r="D2" s="4"/>
      <c r="E2" s="4"/>
      <c r="F2" s="4"/>
      <c r="G2" s="15"/>
      <c r="H2" s="2"/>
      <c r="I2" s="2" t="s">
        <v>3</v>
      </c>
      <c r="J2" s="16"/>
      <c r="K2" s="15"/>
      <c r="L2" s="15"/>
      <c r="M2" s="17"/>
      <c r="N2" s="17"/>
    </row>
    <row r="3" ht="70" customHeight="1" spans="1:14">
      <c r="A3" s="5" t="s">
        <v>4</v>
      </c>
      <c r="B3" s="5" t="s">
        <v>5</v>
      </c>
      <c r="C3" s="5" t="s">
        <v>6</v>
      </c>
      <c r="D3" s="5" t="s">
        <v>56</v>
      </c>
      <c r="E3" s="5" t="s">
        <v>57</v>
      </c>
      <c r="F3" s="18" t="s">
        <v>58</v>
      </c>
      <c r="G3" s="18" t="s">
        <v>59</v>
      </c>
      <c r="H3" s="5" t="s">
        <v>60</v>
      </c>
      <c r="I3" s="18" t="s">
        <v>61</v>
      </c>
      <c r="J3" s="18" t="s">
        <v>62</v>
      </c>
      <c r="K3" s="5" t="s">
        <v>63</v>
      </c>
      <c r="L3" s="5" t="s">
        <v>14</v>
      </c>
      <c r="M3" s="18" t="s">
        <v>64</v>
      </c>
      <c r="N3" s="18" t="s">
        <v>17</v>
      </c>
    </row>
    <row r="4" ht="70" customHeight="1" spans="1:14">
      <c r="A4" s="6">
        <v>1</v>
      </c>
      <c r="B4" s="7" t="s">
        <v>240</v>
      </c>
      <c r="C4" s="7" t="s">
        <v>241</v>
      </c>
      <c r="D4" s="7" t="s">
        <v>242</v>
      </c>
      <c r="E4" s="8" t="s">
        <v>243</v>
      </c>
      <c r="F4" s="8" t="s">
        <v>69</v>
      </c>
      <c r="G4" s="8" t="s">
        <v>70</v>
      </c>
      <c r="H4" s="8" t="s">
        <v>182</v>
      </c>
      <c r="I4" s="8" t="s">
        <v>244</v>
      </c>
      <c r="J4" s="8" t="s">
        <v>245</v>
      </c>
      <c r="K4" s="8" t="s">
        <v>74</v>
      </c>
      <c r="L4" s="19">
        <v>1</v>
      </c>
      <c r="M4" s="19">
        <v>1200</v>
      </c>
      <c r="N4" s="19">
        <v>1200</v>
      </c>
    </row>
    <row r="5" ht="70" customHeight="1" spans="1:14">
      <c r="A5" s="6">
        <v>2</v>
      </c>
      <c r="B5" s="7" t="s">
        <v>240</v>
      </c>
      <c r="C5" s="7" t="s">
        <v>241</v>
      </c>
      <c r="D5" s="7" t="s">
        <v>242</v>
      </c>
      <c r="E5" s="8" t="s">
        <v>243</v>
      </c>
      <c r="F5" s="8" t="s">
        <v>106</v>
      </c>
      <c r="G5" s="8" t="s">
        <v>246</v>
      </c>
      <c r="H5" s="8" t="s">
        <v>247</v>
      </c>
      <c r="I5" s="8" t="s">
        <v>248</v>
      </c>
      <c r="J5" s="8" t="s">
        <v>249</v>
      </c>
      <c r="K5" s="8" t="s">
        <v>74</v>
      </c>
      <c r="L5" s="19">
        <v>1</v>
      </c>
      <c r="M5" s="19">
        <v>420</v>
      </c>
      <c r="N5" s="19">
        <v>420</v>
      </c>
    </row>
    <row r="6" ht="70" customHeight="1" spans="1:14">
      <c r="A6" s="6"/>
      <c r="B6" s="7" t="s">
        <v>27</v>
      </c>
      <c r="C6" s="7">
        <v>1</v>
      </c>
      <c r="D6" s="7"/>
      <c r="E6" s="8"/>
      <c r="F6" s="8"/>
      <c r="G6" s="8"/>
      <c r="H6" s="8"/>
      <c r="I6" s="8"/>
      <c r="J6" s="8"/>
      <c r="K6" s="19"/>
      <c r="L6" s="19">
        <f>SUM(L4:L5)</f>
        <v>2</v>
      </c>
      <c r="M6" s="19">
        <f>SUM(M4:M5)</f>
        <v>1620</v>
      </c>
      <c r="N6" s="19">
        <f>SUM(N4:N5)</f>
        <v>1620</v>
      </c>
    </row>
    <row r="7" ht="70" customHeight="1" spans="1:14">
      <c r="A7" s="6">
        <v>3</v>
      </c>
      <c r="B7" s="7" t="s">
        <v>250</v>
      </c>
      <c r="C7" s="7" t="s">
        <v>251</v>
      </c>
      <c r="D7" s="7" t="s">
        <v>252</v>
      </c>
      <c r="E7" s="8" t="s">
        <v>253</v>
      </c>
      <c r="F7" s="8" t="s">
        <v>69</v>
      </c>
      <c r="G7" s="8" t="s">
        <v>70</v>
      </c>
      <c r="H7" s="8" t="s">
        <v>254</v>
      </c>
      <c r="I7" s="8" t="s">
        <v>144</v>
      </c>
      <c r="J7" s="8" t="s">
        <v>255</v>
      </c>
      <c r="K7" s="8" t="s">
        <v>74</v>
      </c>
      <c r="L7" s="19">
        <v>1</v>
      </c>
      <c r="M7" s="19">
        <v>1200</v>
      </c>
      <c r="N7" s="19">
        <v>1200</v>
      </c>
    </row>
    <row r="8" ht="70" customHeight="1" spans="1:14">
      <c r="A8" s="6">
        <v>4</v>
      </c>
      <c r="B8" s="7" t="s">
        <v>250</v>
      </c>
      <c r="C8" s="7" t="s">
        <v>256</v>
      </c>
      <c r="D8" s="7" t="s">
        <v>257</v>
      </c>
      <c r="E8" s="8" t="s">
        <v>258</v>
      </c>
      <c r="F8" s="8" t="s">
        <v>122</v>
      </c>
      <c r="G8" s="8" t="s">
        <v>259</v>
      </c>
      <c r="H8" s="8" t="s">
        <v>260</v>
      </c>
      <c r="I8" s="8" t="s">
        <v>168</v>
      </c>
      <c r="J8" s="8" t="s">
        <v>260</v>
      </c>
      <c r="K8" s="8" t="s">
        <v>38</v>
      </c>
      <c r="L8" s="19">
        <v>1</v>
      </c>
      <c r="M8" s="19">
        <v>370</v>
      </c>
      <c r="N8" s="19">
        <v>370</v>
      </c>
    </row>
    <row r="9" ht="70" customHeight="1" spans="1:14">
      <c r="A9" s="6">
        <v>5</v>
      </c>
      <c r="B9" s="7" t="s">
        <v>250</v>
      </c>
      <c r="C9" s="7" t="s">
        <v>256</v>
      </c>
      <c r="D9" s="7" t="s">
        <v>257</v>
      </c>
      <c r="E9" s="8" t="s">
        <v>261</v>
      </c>
      <c r="F9" s="8" t="s">
        <v>69</v>
      </c>
      <c r="G9" s="8" t="s">
        <v>70</v>
      </c>
      <c r="H9" s="8" t="s">
        <v>262</v>
      </c>
      <c r="I9" s="8" t="s">
        <v>263</v>
      </c>
      <c r="J9" s="8" t="s">
        <v>262</v>
      </c>
      <c r="K9" s="8" t="s">
        <v>38</v>
      </c>
      <c r="L9" s="19">
        <v>1</v>
      </c>
      <c r="M9" s="19">
        <v>1200</v>
      </c>
      <c r="N9" s="19">
        <v>1200</v>
      </c>
    </row>
    <row r="10" ht="70" customHeight="1" spans="1:14">
      <c r="A10" s="6">
        <v>6</v>
      </c>
      <c r="B10" s="7" t="s">
        <v>250</v>
      </c>
      <c r="C10" s="7" t="s">
        <v>256</v>
      </c>
      <c r="D10" s="7" t="s">
        <v>257</v>
      </c>
      <c r="E10" s="8" t="s">
        <v>261</v>
      </c>
      <c r="F10" s="8" t="s">
        <v>106</v>
      </c>
      <c r="G10" s="8" t="s">
        <v>107</v>
      </c>
      <c r="H10" s="8" t="s">
        <v>264</v>
      </c>
      <c r="I10" s="8" t="s">
        <v>265</v>
      </c>
      <c r="J10" s="8" t="s">
        <v>266</v>
      </c>
      <c r="K10" s="8" t="s">
        <v>38</v>
      </c>
      <c r="L10" s="19">
        <v>1</v>
      </c>
      <c r="M10" s="19">
        <v>240</v>
      </c>
      <c r="N10" s="19">
        <v>240</v>
      </c>
    </row>
    <row r="11" ht="70" customHeight="1" spans="1:14">
      <c r="A11" s="6">
        <v>7</v>
      </c>
      <c r="B11" s="7" t="s">
        <v>250</v>
      </c>
      <c r="C11" s="7" t="s">
        <v>256</v>
      </c>
      <c r="D11" s="7" t="s">
        <v>257</v>
      </c>
      <c r="E11" s="8" t="s">
        <v>261</v>
      </c>
      <c r="F11" s="8" t="s">
        <v>84</v>
      </c>
      <c r="G11" s="8" t="s">
        <v>146</v>
      </c>
      <c r="H11" s="8" t="s">
        <v>267</v>
      </c>
      <c r="I11" s="8" t="s">
        <v>268</v>
      </c>
      <c r="J11" s="8" t="s">
        <v>269</v>
      </c>
      <c r="K11" s="8" t="s">
        <v>38</v>
      </c>
      <c r="L11" s="19">
        <v>1</v>
      </c>
      <c r="M11" s="19">
        <v>3850</v>
      </c>
      <c r="N11" s="19">
        <v>3850</v>
      </c>
    </row>
    <row r="12" ht="70" customHeight="1" spans="1:14">
      <c r="A12" s="6"/>
      <c r="B12" s="7" t="s">
        <v>27</v>
      </c>
      <c r="C12" s="7">
        <v>2</v>
      </c>
      <c r="D12" s="7"/>
      <c r="E12" s="8"/>
      <c r="F12" s="8"/>
      <c r="G12" s="8"/>
      <c r="H12" s="8"/>
      <c r="I12" s="8"/>
      <c r="J12" s="8"/>
      <c r="K12" s="19"/>
      <c r="L12" s="19">
        <f>SUM(L7:L11)</f>
        <v>5</v>
      </c>
      <c r="M12" s="19">
        <f>SUM(M7:M11)</f>
        <v>6860</v>
      </c>
      <c r="N12" s="19">
        <f>SUM(N7:N11)</f>
        <v>6860</v>
      </c>
    </row>
    <row r="13" ht="70" customHeight="1" spans="1:14">
      <c r="A13" s="6">
        <v>8</v>
      </c>
      <c r="B13" s="7" t="s">
        <v>270</v>
      </c>
      <c r="C13" s="7" t="s">
        <v>271</v>
      </c>
      <c r="D13" s="7" t="s">
        <v>272</v>
      </c>
      <c r="E13" s="8" t="s">
        <v>273</v>
      </c>
      <c r="F13" s="8" t="s">
        <v>69</v>
      </c>
      <c r="G13" s="8" t="s">
        <v>70</v>
      </c>
      <c r="H13" s="8" t="s">
        <v>274</v>
      </c>
      <c r="I13" s="8" t="s">
        <v>275</v>
      </c>
      <c r="J13" s="8" t="s">
        <v>274</v>
      </c>
      <c r="K13" s="8" t="s">
        <v>74</v>
      </c>
      <c r="L13" s="19">
        <v>1</v>
      </c>
      <c r="M13" s="19">
        <v>1200</v>
      </c>
      <c r="N13" s="19">
        <v>1200</v>
      </c>
    </row>
    <row r="14" ht="70" customHeight="1" spans="1:14">
      <c r="A14" s="6">
        <v>9</v>
      </c>
      <c r="B14" s="7" t="s">
        <v>270</v>
      </c>
      <c r="C14" s="7" t="s">
        <v>276</v>
      </c>
      <c r="D14" s="7" t="s">
        <v>277</v>
      </c>
      <c r="E14" s="8" t="s">
        <v>278</v>
      </c>
      <c r="F14" s="8" t="s">
        <v>84</v>
      </c>
      <c r="G14" s="8" t="s">
        <v>146</v>
      </c>
      <c r="H14" s="8" t="s">
        <v>279</v>
      </c>
      <c r="I14" s="8" t="s">
        <v>232</v>
      </c>
      <c r="J14" s="8" t="s">
        <v>280</v>
      </c>
      <c r="K14" s="8" t="s">
        <v>74</v>
      </c>
      <c r="L14" s="19">
        <v>1</v>
      </c>
      <c r="M14" s="19">
        <v>3850</v>
      </c>
      <c r="N14" s="19">
        <v>3850</v>
      </c>
    </row>
    <row r="15" ht="70" customHeight="1" spans="1:14">
      <c r="A15" s="6">
        <v>10</v>
      </c>
      <c r="B15" s="7" t="s">
        <v>270</v>
      </c>
      <c r="C15" s="7" t="s">
        <v>281</v>
      </c>
      <c r="D15" s="7" t="s">
        <v>282</v>
      </c>
      <c r="E15" s="8" t="s">
        <v>283</v>
      </c>
      <c r="F15" s="8" t="s">
        <v>206</v>
      </c>
      <c r="G15" s="8" t="s">
        <v>224</v>
      </c>
      <c r="H15" s="8" t="s">
        <v>284</v>
      </c>
      <c r="I15" s="8" t="s">
        <v>285</v>
      </c>
      <c r="J15" s="8" t="s">
        <v>286</v>
      </c>
      <c r="K15" s="8" t="s">
        <v>74</v>
      </c>
      <c r="L15" s="19">
        <v>1</v>
      </c>
      <c r="M15" s="19">
        <v>11000</v>
      </c>
      <c r="N15" s="19">
        <v>11000</v>
      </c>
    </row>
    <row r="16" ht="70" customHeight="1" spans="1:14">
      <c r="A16" s="6">
        <v>11</v>
      </c>
      <c r="B16" s="7" t="s">
        <v>270</v>
      </c>
      <c r="C16" s="7" t="s">
        <v>287</v>
      </c>
      <c r="D16" s="7" t="s">
        <v>288</v>
      </c>
      <c r="E16" s="8" t="s">
        <v>289</v>
      </c>
      <c r="F16" s="8" t="s">
        <v>84</v>
      </c>
      <c r="G16" s="8" t="s">
        <v>85</v>
      </c>
      <c r="H16" s="8" t="s">
        <v>290</v>
      </c>
      <c r="I16" s="8" t="s">
        <v>232</v>
      </c>
      <c r="J16" s="8" t="s">
        <v>291</v>
      </c>
      <c r="K16" s="8" t="s">
        <v>74</v>
      </c>
      <c r="L16" s="19">
        <v>1</v>
      </c>
      <c r="M16" s="19">
        <v>1500</v>
      </c>
      <c r="N16" s="19">
        <v>1500</v>
      </c>
    </row>
    <row r="17" ht="70" customHeight="1" spans="1:14">
      <c r="A17" s="6">
        <v>12</v>
      </c>
      <c r="B17" s="7" t="s">
        <v>270</v>
      </c>
      <c r="C17" s="7" t="s">
        <v>292</v>
      </c>
      <c r="D17" s="7" t="s">
        <v>293</v>
      </c>
      <c r="E17" s="8" t="s">
        <v>294</v>
      </c>
      <c r="F17" s="8" t="s">
        <v>84</v>
      </c>
      <c r="G17" s="8" t="s">
        <v>146</v>
      </c>
      <c r="H17" s="8" t="s">
        <v>295</v>
      </c>
      <c r="I17" s="8" t="s">
        <v>296</v>
      </c>
      <c r="J17" s="8" t="s">
        <v>297</v>
      </c>
      <c r="K17" s="8" t="s">
        <v>74</v>
      </c>
      <c r="L17" s="19">
        <v>1</v>
      </c>
      <c r="M17" s="19">
        <v>3850</v>
      </c>
      <c r="N17" s="19">
        <v>3850</v>
      </c>
    </row>
    <row r="18" ht="70" customHeight="1" spans="1:14">
      <c r="A18" s="6"/>
      <c r="B18" s="7" t="s">
        <v>27</v>
      </c>
      <c r="C18" s="7">
        <v>5</v>
      </c>
      <c r="D18" s="7"/>
      <c r="E18" s="8"/>
      <c r="F18" s="8"/>
      <c r="G18" s="8"/>
      <c r="H18" s="8"/>
      <c r="I18" s="8"/>
      <c r="J18" s="8"/>
      <c r="K18" s="19"/>
      <c r="L18" s="19">
        <f>SUM(L13:L17)</f>
        <v>5</v>
      </c>
      <c r="M18" s="19">
        <f>SUM(M13:M17)</f>
        <v>21400</v>
      </c>
      <c r="N18" s="19">
        <f>SUM(N13:N17)</f>
        <v>21400</v>
      </c>
    </row>
    <row r="19" ht="70" customHeight="1" spans="1:14">
      <c r="A19" s="6">
        <v>13</v>
      </c>
      <c r="B19" s="7" t="s">
        <v>298</v>
      </c>
      <c r="C19" s="7" t="s">
        <v>299</v>
      </c>
      <c r="D19" s="7" t="s">
        <v>300</v>
      </c>
      <c r="E19" s="8" t="s">
        <v>301</v>
      </c>
      <c r="F19" s="8" t="s">
        <v>84</v>
      </c>
      <c r="G19" s="8" t="s">
        <v>146</v>
      </c>
      <c r="H19" s="8" t="s">
        <v>302</v>
      </c>
      <c r="I19" s="8" t="s">
        <v>303</v>
      </c>
      <c r="J19" s="8" t="s">
        <v>304</v>
      </c>
      <c r="K19" s="8" t="s">
        <v>74</v>
      </c>
      <c r="L19" s="19">
        <v>1</v>
      </c>
      <c r="M19" s="19">
        <v>3850</v>
      </c>
      <c r="N19" s="19">
        <v>3850</v>
      </c>
    </row>
    <row r="20" ht="70" customHeight="1" spans="1:14">
      <c r="A20" s="6">
        <v>14</v>
      </c>
      <c r="B20" s="7" t="s">
        <v>298</v>
      </c>
      <c r="C20" s="7" t="s">
        <v>299</v>
      </c>
      <c r="D20" s="7" t="s">
        <v>300</v>
      </c>
      <c r="E20" s="8" t="s">
        <v>301</v>
      </c>
      <c r="F20" s="8" t="s">
        <v>84</v>
      </c>
      <c r="G20" s="8" t="s">
        <v>146</v>
      </c>
      <c r="H20" s="8" t="s">
        <v>305</v>
      </c>
      <c r="I20" s="8" t="s">
        <v>306</v>
      </c>
      <c r="J20" s="8" t="s">
        <v>307</v>
      </c>
      <c r="K20" s="8" t="s">
        <v>74</v>
      </c>
      <c r="L20" s="19">
        <v>1</v>
      </c>
      <c r="M20" s="19">
        <v>3850</v>
      </c>
      <c r="N20" s="19">
        <v>3850</v>
      </c>
    </row>
    <row r="21" ht="70" customHeight="1" spans="1:14">
      <c r="A21" s="6">
        <v>15</v>
      </c>
      <c r="B21" s="7" t="s">
        <v>298</v>
      </c>
      <c r="C21" s="7" t="s">
        <v>308</v>
      </c>
      <c r="D21" s="7" t="s">
        <v>309</v>
      </c>
      <c r="E21" s="8" t="s">
        <v>310</v>
      </c>
      <c r="F21" s="8" t="s">
        <v>69</v>
      </c>
      <c r="G21" s="8" t="s">
        <v>70</v>
      </c>
      <c r="H21" s="8" t="s">
        <v>133</v>
      </c>
      <c r="I21" s="8" t="s">
        <v>79</v>
      </c>
      <c r="J21" s="8" t="s">
        <v>311</v>
      </c>
      <c r="K21" s="8" t="s">
        <v>74</v>
      </c>
      <c r="L21" s="19">
        <v>1</v>
      </c>
      <c r="M21" s="19">
        <v>1200</v>
      </c>
      <c r="N21" s="19">
        <v>1200</v>
      </c>
    </row>
    <row r="22" ht="70" customHeight="1" spans="1:14">
      <c r="A22" s="6">
        <v>16</v>
      </c>
      <c r="B22" s="7" t="s">
        <v>298</v>
      </c>
      <c r="C22" s="7" t="s">
        <v>312</v>
      </c>
      <c r="D22" s="7" t="s">
        <v>313</v>
      </c>
      <c r="E22" s="8" t="s">
        <v>301</v>
      </c>
      <c r="F22" s="8" t="s">
        <v>84</v>
      </c>
      <c r="G22" s="8" t="s">
        <v>146</v>
      </c>
      <c r="H22" s="8" t="s">
        <v>314</v>
      </c>
      <c r="I22" s="8" t="s">
        <v>315</v>
      </c>
      <c r="J22" s="8" t="s">
        <v>316</v>
      </c>
      <c r="K22" s="8" t="s">
        <v>74</v>
      </c>
      <c r="L22" s="33">
        <v>1</v>
      </c>
      <c r="M22" s="33">
        <v>3850</v>
      </c>
      <c r="N22" s="33">
        <v>3850</v>
      </c>
    </row>
    <row r="23" ht="70" customHeight="1" spans="1:14">
      <c r="A23" s="6"/>
      <c r="B23" s="7" t="s">
        <v>27</v>
      </c>
      <c r="C23" s="7">
        <v>4</v>
      </c>
      <c r="D23" s="7"/>
      <c r="E23" s="8"/>
      <c r="F23" s="8"/>
      <c r="G23" s="8"/>
      <c r="H23" s="8"/>
      <c r="I23" s="8"/>
      <c r="J23" s="8"/>
      <c r="K23" s="19"/>
      <c r="L23" s="19">
        <f>SUM(L19:L22)</f>
        <v>4</v>
      </c>
      <c r="M23" s="19">
        <f>SUM(M19:M22)</f>
        <v>12750</v>
      </c>
      <c r="N23" s="19">
        <f>SUM(N19:N22)</f>
        <v>12750</v>
      </c>
    </row>
    <row r="24" ht="70" customHeight="1" spans="1:14">
      <c r="A24" s="6">
        <v>17</v>
      </c>
      <c r="B24" s="7" t="s">
        <v>317</v>
      </c>
      <c r="C24" s="7" t="s">
        <v>318</v>
      </c>
      <c r="D24" s="7" t="s">
        <v>319</v>
      </c>
      <c r="E24" s="8" t="s">
        <v>320</v>
      </c>
      <c r="F24" s="8" t="s">
        <v>69</v>
      </c>
      <c r="G24" s="8" t="s">
        <v>70</v>
      </c>
      <c r="H24" s="8" t="s">
        <v>321</v>
      </c>
      <c r="I24" s="8" t="s">
        <v>322</v>
      </c>
      <c r="J24" s="8" t="s">
        <v>323</v>
      </c>
      <c r="K24" s="8" t="s">
        <v>74</v>
      </c>
      <c r="L24" s="19">
        <v>1</v>
      </c>
      <c r="M24" s="19">
        <v>1200</v>
      </c>
      <c r="N24" s="34">
        <f>M24+M25</f>
        <v>2400</v>
      </c>
    </row>
    <row r="25" ht="70" customHeight="1" spans="1:14">
      <c r="A25" s="6">
        <v>18</v>
      </c>
      <c r="B25" s="7" t="s">
        <v>317</v>
      </c>
      <c r="C25" s="7" t="s">
        <v>318</v>
      </c>
      <c r="D25" s="7" t="s">
        <v>319</v>
      </c>
      <c r="E25" s="8" t="s">
        <v>320</v>
      </c>
      <c r="F25" s="8" t="s">
        <v>69</v>
      </c>
      <c r="G25" s="8" t="s">
        <v>70</v>
      </c>
      <c r="H25" s="8" t="s">
        <v>324</v>
      </c>
      <c r="I25" s="8" t="s">
        <v>322</v>
      </c>
      <c r="J25" s="8" t="s">
        <v>325</v>
      </c>
      <c r="K25" s="8" t="s">
        <v>74</v>
      </c>
      <c r="L25" s="19">
        <v>1</v>
      </c>
      <c r="M25" s="19">
        <v>1200</v>
      </c>
      <c r="N25" s="20"/>
    </row>
    <row r="26" ht="70" customHeight="1" spans="1:14">
      <c r="A26" s="6">
        <v>19</v>
      </c>
      <c r="B26" s="7" t="s">
        <v>317</v>
      </c>
      <c r="C26" s="7" t="s">
        <v>326</v>
      </c>
      <c r="D26" s="7" t="s">
        <v>327</v>
      </c>
      <c r="E26" s="8" t="s">
        <v>328</v>
      </c>
      <c r="F26" s="8" t="s">
        <v>84</v>
      </c>
      <c r="G26" s="8" t="s">
        <v>146</v>
      </c>
      <c r="H26" s="8" t="s">
        <v>329</v>
      </c>
      <c r="I26" s="8" t="s">
        <v>330</v>
      </c>
      <c r="J26" s="8" t="s">
        <v>331</v>
      </c>
      <c r="K26" s="8" t="s">
        <v>38</v>
      </c>
      <c r="L26" s="19">
        <v>1</v>
      </c>
      <c r="M26" s="19">
        <v>3850</v>
      </c>
      <c r="N26" s="34">
        <f>M26+M27</f>
        <v>7700</v>
      </c>
    </row>
    <row r="27" ht="70" customHeight="1" spans="1:14">
      <c r="A27" s="6">
        <v>20</v>
      </c>
      <c r="B27" s="7" t="s">
        <v>317</v>
      </c>
      <c r="C27" s="7" t="s">
        <v>326</v>
      </c>
      <c r="D27" s="7" t="s">
        <v>327</v>
      </c>
      <c r="E27" s="8" t="s">
        <v>332</v>
      </c>
      <c r="F27" s="8" t="s">
        <v>84</v>
      </c>
      <c r="G27" s="8" t="s">
        <v>146</v>
      </c>
      <c r="H27" s="8" t="s">
        <v>329</v>
      </c>
      <c r="I27" s="8" t="s">
        <v>330</v>
      </c>
      <c r="J27" s="8" t="s">
        <v>333</v>
      </c>
      <c r="K27" s="8" t="s">
        <v>38</v>
      </c>
      <c r="L27" s="19">
        <v>1</v>
      </c>
      <c r="M27" s="19">
        <v>3850</v>
      </c>
      <c r="N27" s="20"/>
    </row>
    <row r="28" ht="70" customHeight="1" spans="1:14">
      <c r="A28" s="6">
        <v>21</v>
      </c>
      <c r="B28" s="7" t="s">
        <v>317</v>
      </c>
      <c r="C28" s="7" t="s">
        <v>334</v>
      </c>
      <c r="D28" s="7" t="s">
        <v>335</v>
      </c>
      <c r="E28" s="8" t="s">
        <v>336</v>
      </c>
      <c r="F28" s="8" t="s">
        <v>122</v>
      </c>
      <c r="G28" s="8" t="s">
        <v>123</v>
      </c>
      <c r="H28" s="8" t="s">
        <v>337</v>
      </c>
      <c r="I28" s="8" t="s">
        <v>338</v>
      </c>
      <c r="J28" s="8" t="s">
        <v>339</v>
      </c>
      <c r="K28" s="8" t="s">
        <v>38</v>
      </c>
      <c r="L28" s="19">
        <v>1</v>
      </c>
      <c r="M28" s="19">
        <v>270</v>
      </c>
      <c r="N28" s="34">
        <f>M28+M29+M30+M31+M32</f>
        <v>6160</v>
      </c>
    </row>
    <row r="29" ht="70" customHeight="1" spans="1:14">
      <c r="A29" s="6">
        <v>22</v>
      </c>
      <c r="B29" s="7" t="s">
        <v>317</v>
      </c>
      <c r="C29" s="7" t="s">
        <v>334</v>
      </c>
      <c r="D29" s="7" t="s">
        <v>335</v>
      </c>
      <c r="E29" s="8" t="s">
        <v>336</v>
      </c>
      <c r="F29" s="8" t="s">
        <v>84</v>
      </c>
      <c r="G29" s="8" t="s">
        <v>146</v>
      </c>
      <c r="H29" s="8" t="s">
        <v>340</v>
      </c>
      <c r="I29" s="8" t="s">
        <v>232</v>
      </c>
      <c r="J29" s="8" t="s">
        <v>341</v>
      </c>
      <c r="K29" s="8" t="s">
        <v>38</v>
      </c>
      <c r="L29" s="19">
        <v>1</v>
      </c>
      <c r="M29" s="19">
        <v>3850</v>
      </c>
      <c r="N29" s="29"/>
    </row>
    <row r="30" ht="70" customHeight="1" spans="1:14">
      <c r="A30" s="6">
        <v>23</v>
      </c>
      <c r="B30" s="7" t="s">
        <v>317</v>
      </c>
      <c r="C30" s="7" t="s">
        <v>334</v>
      </c>
      <c r="D30" s="7" t="s">
        <v>335</v>
      </c>
      <c r="E30" s="8" t="s">
        <v>336</v>
      </c>
      <c r="F30" s="8" t="s">
        <v>84</v>
      </c>
      <c r="G30" s="8" t="s">
        <v>85</v>
      </c>
      <c r="H30" s="8" t="s">
        <v>342</v>
      </c>
      <c r="I30" s="8" t="s">
        <v>232</v>
      </c>
      <c r="J30" s="8" t="s">
        <v>343</v>
      </c>
      <c r="K30" s="8" t="s">
        <v>38</v>
      </c>
      <c r="L30" s="19">
        <v>1</v>
      </c>
      <c r="M30" s="19">
        <v>1500</v>
      </c>
      <c r="N30" s="29"/>
    </row>
    <row r="31" ht="70" customHeight="1" spans="1:14">
      <c r="A31" s="6">
        <v>24</v>
      </c>
      <c r="B31" s="7" t="s">
        <v>317</v>
      </c>
      <c r="C31" s="7" t="s">
        <v>334</v>
      </c>
      <c r="D31" s="7" t="s">
        <v>335</v>
      </c>
      <c r="E31" s="8" t="s">
        <v>336</v>
      </c>
      <c r="F31" s="8" t="s">
        <v>122</v>
      </c>
      <c r="G31" s="8" t="s">
        <v>123</v>
      </c>
      <c r="H31" s="8" t="s">
        <v>337</v>
      </c>
      <c r="I31" s="8" t="s">
        <v>338</v>
      </c>
      <c r="J31" s="8" t="s">
        <v>344</v>
      </c>
      <c r="K31" s="8" t="s">
        <v>38</v>
      </c>
      <c r="L31" s="19">
        <v>1</v>
      </c>
      <c r="M31" s="19">
        <v>270</v>
      </c>
      <c r="N31" s="29"/>
    </row>
    <row r="32" ht="70" customHeight="1" spans="1:14">
      <c r="A32" s="6">
        <v>25</v>
      </c>
      <c r="B32" s="7" t="s">
        <v>317</v>
      </c>
      <c r="C32" s="7" t="s">
        <v>334</v>
      </c>
      <c r="D32" s="7" t="s">
        <v>335</v>
      </c>
      <c r="E32" s="8" t="s">
        <v>336</v>
      </c>
      <c r="F32" s="8" t="s">
        <v>122</v>
      </c>
      <c r="G32" s="8" t="s">
        <v>123</v>
      </c>
      <c r="H32" s="8" t="s">
        <v>337</v>
      </c>
      <c r="I32" s="8" t="s">
        <v>345</v>
      </c>
      <c r="J32" s="8" t="s">
        <v>346</v>
      </c>
      <c r="K32" s="8" t="s">
        <v>38</v>
      </c>
      <c r="L32" s="19">
        <v>1</v>
      </c>
      <c r="M32" s="19">
        <v>270</v>
      </c>
      <c r="N32" s="20"/>
    </row>
    <row r="33" ht="70" customHeight="1" spans="1:14">
      <c r="A33" s="6"/>
      <c r="B33" s="7" t="s">
        <v>27</v>
      </c>
      <c r="C33" s="7">
        <v>3</v>
      </c>
      <c r="D33" s="7"/>
      <c r="E33" s="8"/>
      <c r="F33" s="8"/>
      <c r="G33" s="8"/>
      <c r="H33" s="8"/>
      <c r="I33" s="8"/>
      <c r="J33" s="8"/>
      <c r="K33" s="19"/>
      <c r="L33" s="19">
        <f>SUM(L24:L32)</f>
        <v>9</v>
      </c>
      <c r="M33" s="19">
        <f>SUM(M24:M32)</f>
        <v>16260</v>
      </c>
      <c r="N33" s="19">
        <f>SUM(N24:N32)</f>
        <v>16260</v>
      </c>
    </row>
    <row r="34" ht="70" customHeight="1" spans="1:14">
      <c r="A34" s="6">
        <v>26</v>
      </c>
      <c r="B34" s="7" t="s">
        <v>347</v>
      </c>
      <c r="C34" s="7" t="s">
        <v>348</v>
      </c>
      <c r="D34" s="7" t="s">
        <v>349</v>
      </c>
      <c r="E34" s="8" t="s">
        <v>350</v>
      </c>
      <c r="F34" s="8" t="s">
        <v>69</v>
      </c>
      <c r="G34" s="8" t="s">
        <v>70</v>
      </c>
      <c r="H34" s="8" t="s">
        <v>201</v>
      </c>
      <c r="I34" s="8" t="s">
        <v>351</v>
      </c>
      <c r="J34" s="8" t="s">
        <v>352</v>
      </c>
      <c r="K34" s="8" t="s">
        <v>74</v>
      </c>
      <c r="L34" s="19">
        <v>1</v>
      </c>
      <c r="M34" s="19">
        <v>1200</v>
      </c>
      <c r="N34" s="19">
        <v>1200</v>
      </c>
    </row>
    <row r="35" ht="70" customHeight="1" spans="1:14">
      <c r="A35" s="6">
        <v>27</v>
      </c>
      <c r="B35" s="7" t="s">
        <v>347</v>
      </c>
      <c r="C35" s="7" t="s">
        <v>353</v>
      </c>
      <c r="D35" s="7" t="s">
        <v>354</v>
      </c>
      <c r="E35" s="8" t="s">
        <v>355</v>
      </c>
      <c r="F35" s="8" t="s">
        <v>69</v>
      </c>
      <c r="G35" s="8" t="s">
        <v>70</v>
      </c>
      <c r="H35" s="8" t="s">
        <v>71</v>
      </c>
      <c r="I35" s="8" t="s">
        <v>351</v>
      </c>
      <c r="J35" s="8" t="s">
        <v>356</v>
      </c>
      <c r="K35" s="8" t="s">
        <v>74</v>
      </c>
      <c r="L35" s="19">
        <v>1</v>
      </c>
      <c r="M35" s="19">
        <v>1200</v>
      </c>
      <c r="N35" s="19">
        <v>1200</v>
      </c>
    </row>
    <row r="36" ht="69" customHeight="1" spans="1:14">
      <c r="A36" s="28"/>
      <c r="B36" s="7" t="s">
        <v>27</v>
      </c>
      <c r="C36" s="29">
        <v>2</v>
      </c>
      <c r="D36" s="28"/>
      <c r="E36" s="28"/>
      <c r="F36" s="28"/>
      <c r="G36" s="28"/>
      <c r="H36" s="28"/>
      <c r="I36" s="28"/>
      <c r="J36" s="28"/>
      <c r="K36" s="29"/>
      <c r="L36" s="29">
        <f>SUM(L34:L35)</f>
        <v>2</v>
      </c>
      <c r="M36" s="29">
        <f>SUM(M34:M35)</f>
        <v>2400</v>
      </c>
      <c r="N36" s="29">
        <f>SUM(N34:N35)</f>
        <v>2400</v>
      </c>
    </row>
    <row r="37" ht="70" customHeight="1" spans="1:14">
      <c r="A37" s="6">
        <v>28</v>
      </c>
      <c r="B37" s="7" t="s">
        <v>357</v>
      </c>
      <c r="C37" s="7" t="s">
        <v>358</v>
      </c>
      <c r="D37" s="7" t="s">
        <v>359</v>
      </c>
      <c r="E37" s="8" t="s">
        <v>360</v>
      </c>
      <c r="F37" s="8" t="s">
        <v>69</v>
      </c>
      <c r="G37" s="8" t="s">
        <v>114</v>
      </c>
      <c r="H37" s="8" t="s">
        <v>361</v>
      </c>
      <c r="I37" s="8" t="s">
        <v>79</v>
      </c>
      <c r="J37" s="8" t="s">
        <v>362</v>
      </c>
      <c r="K37" s="8" t="s">
        <v>74</v>
      </c>
      <c r="L37" s="19">
        <v>1</v>
      </c>
      <c r="M37" s="19">
        <v>1600</v>
      </c>
      <c r="N37" s="34">
        <f>M37+M38</f>
        <v>2800</v>
      </c>
    </row>
    <row r="38" ht="70" customHeight="1" spans="1:14">
      <c r="A38" s="6">
        <v>29</v>
      </c>
      <c r="B38" s="7" t="s">
        <v>357</v>
      </c>
      <c r="C38" s="7" t="s">
        <v>358</v>
      </c>
      <c r="D38" s="7" t="s">
        <v>359</v>
      </c>
      <c r="E38" s="8" t="s">
        <v>360</v>
      </c>
      <c r="F38" s="8" t="s">
        <v>122</v>
      </c>
      <c r="G38" s="8" t="s">
        <v>153</v>
      </c>
      <c r="H38" s="8" t="s">
        <v>363</v>
      </c>
      <c r="I38" s="8" t="s">
        <v>364</v>
      </c>
      <c r="J38" s="8" t="s">
        <v>365</v>
      </c>
      <c r="K38" s="8" t="s">
        <v>74</v>
      </c>
      <c r="L38" s="19">
        <v>1</v>
      </c>
      <c r="M38" s="19">
        <v>1200</v>
      </c>
      <c r="N38" s="20"/>
    </row>
    <row r="39" ht="70" customHeight="1" spans="1:14">
      <c r="A39" s="6">
        <v>30</v>
      </c>
      <c r="B39" s="7" t="s">
        <v>357</v>
      </c>
      <c r="C39" s="7" t="s">
        <v>366</v>
      </c>
      <c r="D39" s="7" t="s">
        <v>367</v>
      </c>
      <c r="E39" s="8" t="s">
        <v>368</v>
      </c>
      <c r="F39" s="8" t="s">
        <v>84</v>
      </c>
      <c r="G39" s="8" t="s">
        <v>146</v>
      </c>
      <c r="H39" s="8" t="s">
        <v>369</v>
      </c>
      <c r="I39" s="8" t="s">
        <v>315</v>
      </c>
      <c r="J39" s="8" t="s">
        <v>370</v>
      </c>
      <c r="K39" s="8" t="s">
        <v>74</v>
      </c>
      <c r="L39" s="19">
        <v>1</v>
      </c>
      <c r="M39" s="19">
        <v>3850</v>
      </c>
      <c r="N39" s="19">
        <v>3850</v>
      </c>
    </row>
    <row r="40" ht="70" customHeight="1" spans="1:14">
      <c r="A40" s="12"/>
      <c r="B40" s="7" t="s">
        <v>27</v>
      </c>
      <c r="C40" s="20">
        <v>2</v>
      </c>
      <c r="D40" s="12"/>
      <c r="E40" s="12"/>
      <c r="F40" s="12"/>
      <c r="G40" s="12"/>
      <c r="H40" s="12"/>
      <c r="I40" s="12"/>
      <c r="J40" s="12"/>
      <c r="K40" s="20"/>
      <c r="L40" s="20">
        <f>SUM(L37:L39)</f>
        <v>3</v>
      </c>
      <c r="M40" s="20">
        <f>SUM(M37:M39)</f>
        <v>6650</v>
      </c>
      <c r="N40" s="20">
        <f>SUM(N37:N39)</f>
        <v>6650</v>
      </c>
    </row>
    <row r="41" ht="70" customHeight="1" spans="1:14">
      <c r="A41" s="20"/>
      <c r="B41" s="30" t="s">
        <v>53</v>
      </c>
      <c r="C41" s="31">
        <f>C6+C12+C18+C23+C33+C36+C40</f>
        <v>19</v>
      </c>
      <c r="D41" s="30"/>
      <c r="E41" s="32"/>
      <c r="F41" s="32"/>
      <c r="G41" s="32"/>
      <c r="H41" s="32"/>
      <c r="I41" s="32"/>
      <c r="J41" s="32"/>
      <c r="K41" s="31"/>
      <c r="L41" s="31">
        <f t="shared" ref="L41:N41" si="0">L6+L12+L18+L23+L33+L36+L40</f>
        <v>30</v>
      </c>
      <c r="M41" s="31">
        <f t="shared" si="0"/>
        <v>67940</v>
      </c>
      <c r="N41" s="31">
        <f t="shared" si="0"/>
        <v>67940</v>
      </c>
    </row>
    <row r="42" ht="24" customHeight="1" spans="1:1">
      <c r="A42" s="14" t="s">
        <v>54</v>
      </c>
    </row>
  </sheetData>
  <mergeCells count="5">
    <mergeCell ref="A1:N1"/>
    <mergeCell ref="N24:N25"/>
    <mergeCell ref="N26:N27"/>
    <mergeCell ref="N28:N32"/>
    <mergeCell ref="N37:N38"/>
  </mergeCells>
  <pageMargins left="0.751388888888889" right="0.751388888888889" top="1" bottom="1" header="0.5" footer="0.5"/>
  <pageSetup paperSize="9" orientation="landscape" horizontalDpi="600"/>
  <headerFooter/>
  <ignoredErrors>
    <ignoredError sqref="J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workbookViewId="0">
      <selection activeCell="X6" sqref="X6"/>
    </sheetView>
  </sheetViews>
  <sheetFormatPr defaultColWidth="9.14285714285714" defaultRowHeight="12.75"/>
  <cols>
    <col min="1" max="1" width="3.85714285714286" customWidth="1"/>
    <col min="2" max="2" width="7.42857142857143" customWidth="1"/>
    <col min="3" max="3" width="10.1428571428571" customWidth="1"/>
    <col min="4" max="4" width="7.28571428571429" customWidth="1"/>
    <col min="5" max="5" width="10.4285714285714" customWidth="1"/>
    <col min="6" max="7" width="7.28571428571429" customWidth="1"/>
    <col min="8" max="8" width="6.71428571428571" customWidth="1"/>
    <col min="9" max="9" width="6.14285714285714" customWidth="1"/>
    <col min="10" max="10" width="6.71428571428571" customWidth="1"/>
    <col min="11" max="11" width="7.71428571428571" customWidth="1"/>
    <col min="12" max="12" width="6.85714285714286" customWidth="1"/>
    <col min="14" max="14" width="7.28571428571429" customWidth="1"/>
    <col min="15" max="15" width="8.71428571428571" customWidth="1"/>
    <col min="16" max="16" width="5.28571428571429" customWidth="1"/>
    <col min="17" max="17" width="7.14285714285714" customWidth="1"/>
    <col min="18" max="18" width="6.42857142857143" customWidth="1"/>
  </cols>
  <sheetData>
    <row r="1" ht="22.5" spans="1:18">
      <c r="A1" s="1" t="s">
        <v>371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4.25" spans="1:18">
      <c r="A2" s="2" t="s">
        <v>1</v>
      </c>
      <c r="B2" s="3"/>
      <c r="C2" s="3"/>
      <c r="D2" s="4"/>
      <c r="E2" s="4"/>
      <c r="F2" s="4"/>
      <c r="G2" s="4"/>
      <c r="H2" s="3" t="s">
        <v>2</v>
      </c>
      <c r="I2" s="3"/>
      <c r="J2" s="4"/>
      <c r="K2" s="15"/>
      <c r="L2" s="2"/>
      <c r="M2" s="2" t="s">
        <v>372</v>
      </c>
      <c r="N2" s="16"/>
      <c r="O2" s="15"/>
      <c r="P2" s="17"/>
      <c r="Q2" s="17"/>
      <c r="R2" s="17"/>
    </row>
    <row r="3" ht="102" customHeight="1" spans="1:18">
      <c r="A3" s="5" t="s">
        <v>4</v>
      </c>
      <c r="B3" s="5" t="s">
        <v>5</v>
      </c>
      <c r="C3" s="5" t="s">
        <v>6</v>
      </c>
      <c r="D3" s="5" t="s">
        <v>56</v>
      </c>
      <c r="E3" s="5" t="s">
        <v>8</v>
      </c>
      <c r="F3" s="5" t="s">
        <v>373</v>
      </c>
      <c r="G3" s="5" t="s">
        <v>374</v>
      </c>
      <c r="H3" s="5" t="s">
        <v>375</v>
      </c>
      <c r="I3" s="5" t="s">
        <v>376</v>
      </c>
      <c r="J3" s="18" t="s">
        <v>58</v>
      </c>
      <c r="K3" s="18" t="s">
        <v>59</v>
      </c>
      <c r="L3" s="5" t="s">
        <v>60</v>
      </c>
      <c r="M3" s="18" t="s">
        <v>61</v>
      </c>
      <c r="N3" s="18" t="s">
        <v>62</v>
      </c>
      <c r="O3" s="5" t="s">
        <v>63</v>
      </c>
      <c r="P3" s="18" t="s">
        <v>14</v>
      </c>
      <c r="Q3" s="18" t="s">
        <v>64</v>
      </c>
      <c r="R3" s="21" t="s">
        <v>17</v>
      </c>
    </row>
    <row r="4" ht="70" customHeight="1" spans="1:18">
      <c r="A4" s="6">
        <v>1</v>
      </c>
      <c r="B4" s="7" t="s">
        <v>65</v>
      </c>
      <c r="C4" s="7" t="s">
        <v>377</v>
      </c>
      <c r="D4" s="7" t="s">
        <v>378</v>
      </c>
      <c r="E4" s="8" t="s">
        <v>379</v>
      </c>
      <c r="F4" s="9" t="s">
        <v>380</v>
      </c>
      <c r="G4" s="9" t="s">
        <v>377</v>
      </c>
      <c r="H4" s="49" t="s">
        <v>381</v>
      </c>
      <c r="I4" s="9">
        <v>13830359534</v>
      </c>
      <c r="J4" s="8" t="s">
        <v>188</v>
      </c>
      <c r="K4" s="8" t="s">
        <v>382</v>
      </c>
      <c r="L4" s="8" t="s">
        <v>383</v>
      </c>
      <c r="M4" s="8" t="s">
        <v>384</v>
      </c>
      <c r="N4" s="8" t="s">
        <v>385</v>
      </c>
      <c r="O4" s="8" t="s">
        <v>74</v>
      </c>
      <c r="P4" s="19">
        <v>1</v>
      </c>
      <c r="Q4" s="19" t="s">
        <v>386</v>
      </c>
      <c r="R4" s="22">
        <v>260</v>
      </c>
    </row>
    <row r="5" ht="70" customHeight="1" spans="1:18">
      <c r="A5" s="10"/>
      <c r="B5" s="7" t="s">
        <v>27</v>
      </c>
      <c r="C5" s="11">
        <v>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20"/>
      <c r="P5" s="20">
        <v>1</v>
      </c>
      <c r="Q5" s="20">
        <v>260</v>
      </c>
      <c r="R5" s="20">
        <v>260</v>
      </c>
    </row>
    <row r="6" ht="70" customHeight="1" spans="1:18">
      <c r="A6" s="13">
        <v>2</v>
      </c>
      <c r="B6" s="7" t="s">
        <v>18</v>
      </c>
      <c r="C6" s="7" t="s">
        <v>19</v>
      </c>
      <c r="D6" s="7" t="s">
        <v>20</v>
      </c>
      <c r="E6" s="8" t="s">
        <v>21</v>
      </c>
      <c r="F6" s="12"/>
      <c r="G6" s="12"/>
      <c r="H6" s="12"/>
      <c r="I6" s="12"/>
      <c r="J6" s="8" t="s">
        <v>84</v>
      </c>
      <c r="K6" s="8" t="s">
        <v>146</v>
      </c>
      <c r="L6" s="8" t="s">
        <v>267</v>
      </c>
      <c r="M6" s="8" t="s">
        <v>387</v>
      </c>
      <c r="N6" s="8" t="s">
        <v>388</v>
      </c>
      <c r="O6" s="8" t="s">
        <v>74</v>
      </c>
      <c r="P6" s="19">
        <v>1</v>
      </c>
      <c r="Q6" s="19">
        <v>3850</v>
      </c>
      <c r="R6" s="23">
        <f>Q6+Q7+Q8+Q9+Q10+Q11+Q12+Q13+Q14+Q15+Q16+Q17+Q18+Q19+Q20</f>
        <v>22410</v>
      </c>
    </row>
    <row r="7" ht="70" customHeight="1" spans="1:18">
      <c r="A7" s="13">
        <v>3</v>
      </c>
      <c r="B7" s="7" t="s">
        <v>18</v>
      </c>
      <c r="C7" s="7" t="s">
        <v>19</v>
      </c>
      <c r="D7" s="7" t="s">
        <v>20</v>
      </c>
      <c r="E7" s="8" t="s">
        <v>21</v>
      </c>
      <c r="F7" s="12"/>
      <c r="G7" s="12"/>
      <c r="H7" s="12"/>
      <c r="I7" s="12"/>
      <c r="J7" s="8" t="s">
        <v>84</v>
      </c>
      <c r="K7" s="8" t="s">
        <v>85</v>
      </c>
      <c r="L7" s="8" t="s">
        <v>389</v>
      </c>
      <c r="M7" s="8" t="s">
        <v>390</v>
      </c>
      <c r="N7" s="8" t="s">
        <v>391</v>
      </c>
      <c r="O7" s="8" t="s">
        <v>74</v>
      </c>
      <c r="P7" s="19">
        <v>1</v>
      </c>
      <c r="Q7" s="19">
        <v>1500</v>
      </c>
      <c r="R7" s="24"/>
    </row>
    <row r="8" ht="70" customHeight="1" spans="1:18">
      <c r="A8" s="13">
        <v>4</v>
      </c>
      <c r="B8" s="7" t="s">
        <v>18</v>
      </c>
      <c r="C8" s="7" t="s">
        <v>19</v>
      </c>
      <c r="D8" s="7" t="s">
        <v>20</v>
      </c>
      <c r="E8" s="8" t="s">
        <v>21</v>
      </c>
      <c r="F8" s="12"/>
      <c r="G8" s="12"/>
      <c r="H8" s="12"/>
      <c r="I8" s="12"/>
      <c r="J8" s="8" t="s">
        <v>84</v>
      </c>
      <c r="K8" s="8" t="s">
        <v>146</v>
      </c>
      <c r="L8" s="8" t="s">
        <v>267</v>
      </c>
      <c r="M8" s="8" t="s">
        <v>387</v>
      </c>
      <c r="N8" s="8" t="s">
        <v>392</v>
      </c>
      <c r="O8" s="8" t="s">
        <v>74</v>
      </c>
      <c r="P8" s="19">
        <v>1</v>
      </c>
      <c r="Q8" s="19">
        <v>3850</v>
      </c>
      <c r="R8" s="24"/>
    </row>
    <row r="9" ht="70" customHeight="1" spans="1:18">
      <c r="A9" s="13">
        <v>5</v>
      </c>
      <c r="B9" s="7" t="s">
        <v>18</v>
      </c>
      <c r="C9" s="7" t="s">
        <v>19</v>
      </c>
      <c r="D9" s="7" t="s">
        <v>20</v>
      </c>
      <c r="E9" s="8" t="s">
        <v>21</v>
      </c>
      <c r="F9" s="12"/>
      <c r="G9" s="12"/>
      <c r="H9" s="12"/>
      <c r="I9" s="12"/>
      <c r="J9" s="8" t="s">
        <v>84</v>
      </c>
      <c r="K9" s="8" t="s">
        <v>85</v>
      </c>
      <c r="L9" s="8" t="s">
        <v>86</v>
      </c>
      <c r="M9" s="8" t="s">
        <v>87</v>
      </c>
      <c r="N9" s="8" t="s">
        <v>393</v>
      </c>
      <c r="O9" s="8" t="s">
        <v>74</v>
      </c>
      <c r="P9" s="19">
        <v>1</v>
      </c>
      <c r="Q9" s="19">
        <v>1500</v>
      </c>
      <c r="R9" s="24"/>
    </row>
    <row r="10" ht="70" customHeight="1" spans="1:18">
      <c r="A10" s="13">
        <v>6</v>
      </c>
      <c r="B10" s="7" t="s">
        <v>18</v>
      </c>
      <c r="C10" s="7" t="s">
        <v>19</v>
      </c>
      <c r="D10" s="7" t="s">
        <v>20</v>
      </c>
      <c r="E10" s="8" t="s">
        <v>21</v>
      </c>
      <c r="F10" s="12"/>
      <c r="G10" s="12"/>
      <c r="H10" s="12"/>
      <c r="I10" s="12"/>
      <c r="J10" s="8" t="s">
        <v>69</v>
      </c>
      <c r="K10" s="8" t="s">
        <v>70</v>
      </c>
      <c r="L10" s="8" t="s">
        <v>196</v>
      </c>
      <c r="M10" s="8" t="s">
        <v>322</v>
      </c>
      <c r="N10" s="8" t="s">
        <v>394</v>
      </c>
      <c r="O10" s="8" t="s">
        <v>74</v>
      </c>
      <c r="P10" s="19">
        <v>1</v>
      </c>
      <c r="Q10" s="19">
        <v>1200</v>
      </c>
      <c r="R10" s="24"/>
    </row>
    <row r="11" ht="70" customHeight="1" spans="1:18">
      <c r="A11" s="13">
        <v>7</v>
      </c>
      <c r="B11" s="7" t="s">
        <v>18</v>
      </c>
      <c r="C11" s="7" t="s">
        <v>19</v>
      </c>
      <c r="D11" s="7" t="s">
        <v>20</v>
      </c>
      <c r="E11" s="8" t="s">
        <v>21</v>
      </c>
      <c r="F11" s="12"/>
      <c r="G11" s="12"/>
      <c r="H11" s="12"/>
      <c r="I11" s="12"/>
      <c r="J11" s="8" t="s">
        <v>69</v>
      </c>
      <c r="K11" s="8" t="s">
        <v>70</v>
      </c>
      <c r="L11" s="8" t="s">
        <v>201</v>
      </c>
      <c r="M11" s="8" t="s">
        <v>395</v>
      </c>
      <c r="N11" s="8" t="s">
        <v>396</v>
      </c>
      <c r="O11" s="8" t="s">
        <v>74</v>
      </c>
      <c r="P11" s="19">
        <v>1</v>
      </c>
      <c r="Q11" s="19">
        <v>1200</v>
      </c>
      <c r="R11" s="24"/>
    </row>
    <row r="12" ht="70" customHeight="1" spans="1:18">
      <c r="A12" s="13">
        <v>8</v>
      </c>
      <c r="B12" s="7" t="s">
        <v>18</v>
      </c>
      <c r="C12" s="7" t="s">
        <v>19</v>
      </c>
      <c r="D12" s="7" t="s">
        <v>20</v>
      </c>
      <c r="E12" s="8" t="s">
        <v>21</v>
      </c>
      <c r="F12" s="12"/>
      <c r="G12" s="12"/>
      <c r="H12" s="12"/>
      <c r="I12" s="12"/>
      <c r="J12" s="8" t="s">
        <v>69</v>
      </c>
      <c r="K12" s="8" t="s">
        <v>70</v>
      </c>
      <c r="L12" s="8" t="s">
        <v>397</v>
      </c>
      <c r="M12" s="8" t="s">
        <v>398</v>
      </c>
      <c r="N12" s="8" t="s">
        <v>399</v>
      </c>
      <c r="O12" s="8" t="s">
        <v>74</v>
      </c>
      <c r="P12" s="19">
        <v>1</v>
      </c>
      <c r="Q12" s="19">
        <v>1200</v>
      </c>
      <c r="R12" s="24"/>
    </row>
    <row r="13" ht="70" customHeight="1" spans="1:18">
      <c r="A13" s="13">
        <v>9</v>
      </c>
      <c r="B13" s="7" t="s">
        <v>18</v>
      </c>
      <c r="C13" s="7" t="s">
        <v>19</v>
      </c>
      <c r="D13" s="7" t="s">
        <v>20</v>
      </c>
      <c r="E13" s="8" t="s">
        <v>21</v>
      </c>
      <c r="F13" s="12"/>
      <c r="G13" s="12"/>
      <c r="H13" s="12"/>
      <c r="I13" s="12"/>
      <c r="J13" s="8" t="s">
        <v>69</v>
      </c>
      <c r="K13" s="8" t="s">
        <v>70</v>
      </c>
      <c r="L13" s="8" t="s">
        <v>397</v>
      </c>
      <c r="M13" s="8" t="s">
        <v>395</v>
      </c>
      <c r="N13" s="8" t="s">
        <v>400</v>
      </c>
      <c r="O13" s="8" t="s">
        <v>74</v>
      </c>
      <c r="P13" s="19">
        <v>1</v>
      </c>
      <c r="Q13" s="19">
        <v>1200</v>
      </c>
      <c r="R13" s="24"/>
    </row>
    <row r="14" ht="70" customHeight="1" spans="1:18">
      <c r="A14" s="13">
        <v>10</v>
      </c>
      <c r="B14" s="7" t="s">
        <v>18</v>
      </c>
      <c r="C14" s="7" t="s">
        <v>19</v>
      </c>
      <c r="D14" s="7" t="s">
        <v>20</v>
      </c>
      <c r="E14" s="8" t="s">
        <v>21</v>
      </c>
      <c r="F14" s="12"/>
      <c r="G14" s="12"/>
      <c r="H14" s="12"/>
      <c r="I14" s="12"/>
      <c r="J14" s="8" t="s">
        <v>69</v>
      </c>
      <c r="K14" s="8" t="s">
        <v>70</v>
      </c>
      <c r="L14" s="8" t="s">
        <v>397</v>
      </c>
      <c r="M14" s="8" t="s">
        <v>395</v>
      </c>
      <c r="N14" s="8" t="s">
        <v>401</v>
      </c>
      <c r="O14" s="8" t="s">
        <v>74</v>
      </c>
      <c r="P14" s="19">
        <v>1</v>
      </c>
      <c r="Q14" s="19">
        <v>1200</v>
      </c>
      <c r="R14" s="24"/>
    </row>
    <row r="15" ht="70" customHeight="1" spans="1:18">
      <c r="A15" s="13">
        <v>11</v>
      </c>
      <c r="B15" s="7" t="s">
        <v>18</v>
      </c>
      <c r="C15" s="7" t="s">
        <v>19</v>
      </c>
      <c r="D15" s="7" t="s">
        <v>20</v>
      </c>
      <c r="E15" s="8" t="s">
        <v>21</v>
      </c>
      <c r="F15" s="12"/>
      <c r="G15" s="12"/>
      <c r="H15" s="12"/>
      <c r="I15" s="12"/>
      <c r="J15" s="8" t="s">
        <v>69</v>
      </c>
      <c r="K15" s="8" t="s">
        <v>70</v>
      </c>
      <c r="L15" s="8" t="s">
        <v>397</v>
      </c>
      <c r="M15" s="8" t="s">
        <v>395</v>
      </c>
      <c r="N15" s="8" t="s">
        <v>402</v>
      </c>
      <c r="O15" s="8" t="s">
        <v>74</v>
      </c>
      <c r="P15" s="19">
        <v>1</v>
      </c>
      <c r="Q15" s="19">
        <v>1200</v>
      </c>
      <c r="R15" s="24"/>
    </row>
    <row r="16" ht="70" customHeight="1" spans="1:18">
      <c r="A16" s="13">
        <v>12</v>
      </c>
      <c r="B16" s="7" t="s">
        <v>18</v>
      </c>
      <c r="C16" s="7" t="s">
        <v>19</v>
      </c>
      <c r="D16" s="7" t="s">
        <v>20</v>
      </c>
      <c r="E16" s="8" t="s">
        <v>21</v>
      </c>
      <c r="F16" s="12"/>
      <c r="G16" s="12"/>
      <c r="H16" s="12"/>
      <c r="I16" s="12"/>
      <c r="J16" s="8" t="s">
        <v>69</v>
      </c>
      <c r="K16" s="8" t="s">
        <v>114</v>
      </c>
      <c r="L16" s="8" t="s">
        <v>361</v>
      </c>
      <c r="M16" s="8" t="s">
        <v>403</v>
      </c>
      <c r="N16" s="8" t="s">
        <v>404</v>
      </c>
      <c r="O16" s="8" t="s">
        <v>74</v>
      </c>
      <c r="P16" s="19">
        <v>1</v>
      </c>
      <c r="Q16" s="19">
        <v>1600</v>
      </c>
      <c r="R16" s="24"/>
    </row>
    <row r="17" ht="70" customHeight="1" spans="1:18">
      <c r="A17" s="13">
        <v>13</v>
      </c>
      <c r="B17" s="7" t="s">
        <v>18</v>
      </c>
      <c r="C17" s="7" t="s">
        <v>19</v>
      </c>
      <c r="D17" s="7" t="s">
        <v>20</v>
      </c>
      <c r="E17" s="8" t="s">
        <v>21</v>
      </c>
      <c r="F17" s="12"/>
      <c r="G17" s="12"/>
      <c r="H17" s="12"/>
      <c r="I17" s="12"/>
      <c r="J17" s="8" t="s">
        <v>69</v>
      </c>
      <c r="K17" s="8" t="s">
        <v>70</v>
      </c>
      <c r="L17" s="8" t="s">
        <v>201</v>
      </c>
      <c r="M17" s="8" t="s">
        <v>395</v>
      </c>
      <c r="N17" s="8" t="s">
        <v>405</v>
      </c>
      <c r="O17" s="8" t="s">
        <v>74</v>
      </c>
      <c r="P17" s="19">
        <v>1</v>
      </c>
      <c r="Q17" s="19">
        <v>1200</v>
      </c>
      <c r="R17" s="24"/>
    </row>
    <row r="18" ht="70" customHeight="1" spans="1:18">
      <c r="A18" s="13">
        <v>14</v>
      </c>
      <c r="B18" s="7" t="s">
        <v>18</v>
      </c>
      <c r="C18" s="7" t="s">
        <v>19</v>
      </c>
      <c r="D18" s="7" t="s">
        <v>20</v>
      </c>
      <c r="E18" s="8" t="s">
        <v>21</v>
      </c>
      <c r="F18" s="12"/>
      <c r="G18" s="12"/>
      <c r="H18" s="12"/>
      <c r="I18" s="12"/>
      <c r="J18" s="8" t="s">
        <v>69</v>
      </c>
      <c r="K18" s="8" t="s">
        <v>70</v>
      </c>
      <c r="L18" s="8" t="s">
        <v>71</v>
      </c>
      <c r="M18" s="8" t="s">
        <v>351</v>
      </c>
      <c r="N18" s="8" t="s">
        <v>406</v>
      </c>
      <c r="O18" s="8" t="s">
        <v>74</v>
      </c>
      <c r="P18" s="19">
        <v>1</v>
      </c>
      <c r="Q18" s="19">
        <v>1200</v>
      </c>
      <c r="R18" s="24"/>
    </row>
    <row r="19" ht="70" customHeight="1" spans="1:18">
      <c r="A19" s="13">
        <v>15</v>
      </c>
      <c r="B19" s="7" t="s">
        <v>18</v>
      </c>
      <c r="C19" s="7" t="s">
        <v>19</v>
      </c>
      <c r="D19" s="7" t="s">
        <v>20</v>
      </c>
      <c r="E19" s="8" t="s">
        <v>21</v>
      </c>
      <c r="F19" s="12"/>
      <c r="G19" s="12"/>
      <c r="H19" s="12"/>
      <c r="I19" s="12"/>
      <c r="J19" s="8" t="s">
        <v>106</v>
      </c>
      <c r="K19" s="8" t="s">
        <v>107</v>
      </c>
      <c r="L19" s="8" t="s">
        <v>407</v>
      </c>
      <c r="M19" s="8" t="s">
        <v>390</v>
      </c>
      <c r="N19" s="8" t="s">
        <v>408</v>
      </c>
      <c r="O19" s="8" t="s">
        <v>74</v>
      </c>
      <c r="P19" s="19">
        <v>1</v>
      </c>
      <c r="Q19" s="19">
        <v>240</v>
      </c>
      <c r="R19" s="24"/>
    </row>
    <row r="20" ht="70" customHeight="1" spans="1:18">
      <c r="A20" s="13">
        <v>16</v>
      </c>
      <c r="B20" s="7" t="s">
        <v>18</v>
      </c>
      <c r="C20" s="7" t="s">
        <v>19</v>
      </c>
      <c r="D20" s="7" t="s">
        <v>20</v>
      </c>
      <c r="E20" s="8" t="s">
        <v>21</v>
      </c>
      <c r="F20" s="12"/>
      <c r="G20" s="12"/>
      <c r="H20" s="12"/>
      <c r="I20" s="12"/>
      <c r="J20" s="8" t="s">
        <v>122</v>
      </c>
      <c r="K20" s="8" t="s">
        <v>123</v>
      </c>
      <c r="L20" s="8" t="s">
        <v>409</v>
      </c>
      <c r="M20" s="8" t="s">
        <v>410</v>
      </c>
      <c r="N20" s="8" t="s">
        <v>411</v>
      </c>
      <c r="O20" s="8" t="s">
        <v>74</v>
      </c>
      <c r="P20" s="19">
        <v>1</v>
      </c>
      <c r="Q20" s="19">
        <v>270</v>
      </c>
      <c r="R20" s="24"/>
    </row>
    <row r="21" ht="70" customHeight="1" spans="1:18">
      <c r="A21" s="7"/>
      <c r="B21" s="7" t="s">
        <v>27</v>
      </c>
      <c r="C21" s="7">
        <v>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>
        <f>SUM(P6:P20)</f>
        <v>15</v>
      </c>
      <c r="Q21" s="7">
        <f>SUM(Q6:Q20)</f>
        <v>22410</v>
      </c>
      <c r="R21" s="7">
        <f>SUM(R6:R20)</f>
        <v>22410</v>
      </c>
    </row>
    <row r="22" ht="70" customHeight="1" spans="1:18">
      <c r="A22" s="7">
        <v>17</v>
      </c>
      <c r="B22" s="7" t="s">
        <v>250</v>
      </c>
      <c r="C22" s="7" t="s">
        <v>412</v>
      </c>
      <c r="D22" s="7" t="s">
        <v>413</v>
      </c>
      <c r="E22" s="7" t="s">
        <v>414</v>
      </c>
      <c r="F22" s="7"/>
      <c r="G22" s="7"/>
      <c r="H22" s="7"/>
      <c r="I22" s="7"/>
      <c r="J22" s="7" t="s">
        <v>84</v>
      </c>
      <c r="K22" s="7" t="s">
        <v>415</v>
      </c>
      <c r="L22" s="7" t="s">
        <v>416</v>
      </c>
      <c r="M22" s="7" t="s">
        <v>417</v>
      </c>
      <c r="N22" s="7" t="s">
        <v>418</v>
      </c>
      <c r="O22" s="7" t="s">
        <v>74</v>
      </c>
      <c r="P22" s="7">
        <v>1</v>
      </c>
      <c r="Q22" s="7">
        <v>7860</v>
      </c>
      <c r="R22" s="25">
        <v>9460</v>
      </c>
    </row>
    <row r="23" ht="70" customHeight="1" spans="1:18">
      <c r="A23" s="7">
        <v>18</v>
      </c>
      <c r="B23" s="7" t="s">
        <v>250</v>
      </c>
      <c r="C23" s="7" t="s">
        <v>412</v>
      </c>
      <c r="D23" s="7" t="s">
        <v>413</v>
      </c>
      <c r="E23" s="7" t="s">
        <v>414</v>
      </c>
      <c r="F23" s="7"/>
      <c r="G23" s="7"/>
      <c r="H23" s="7"/>
      <c r="I23" s="7"/>
      <c r="J23" s="7" t="s">
        <v>106</v>
      </c>
      <c r="K23" s="7" t="s">
        <v>419</v>
      </c>
      <c r="L23" s="7" t="s">
        <v>420</v>
      </c>
      <c r="M23" s="7" t="s">
        <v>421</v>
      </c>
      <c r="N23" s="7" t="s">
        <v>422</v>
      </c>
      <c r="O23" s="7" t="s">
        <v>74</v>
      </c>
      <c r="P23" s="7">
        <v>1</v>
      </c>
      <c r="Q23" s="7" t="s">
        <v>423</v>
      </c>
      <c r="R23" s="26"/>
    </row>
    <row r="24" ht="70" customHeight="1" spans="1:18">
      <c r="A24" s="7">
        <v>19</v>
      </c>
      <c r="B24" s="7" t="s">
        <v>250</v>
      </c>
      <c r="C24" s="7" t="s">
        <v>412</v>
      </c>
      <c r="D24" s="7" t="s">
        <v>413</v>
      </c>
      <c r="E24" s="7" t="s">
        <v>414</v>
      </c>
      <c r="F24" s="7"/>
      <c r="G24" s="7"/>
      <c r="H24" s="7"/>
      <c r="I24" s="7"/>
      <c r="J24" s="7" t="s">
        <v>122</v>
      </c>
      <c r="K24" s="7" t="s">
        <v>153</v>
      </c>
      <c r="L24" s="7" t="s">
        <v>424</v>
      </c>
      <c r="M24" s="7" t="s">
        <v>345</v>
      </c>
      <c r="N24" s="7" t="s">
        <v>425</v>
      </c>
      <c r="O24" s="7" t="s">
        <v>74</v>
      </c>
      <c r="P24" s="7">
        <v>1</v>
      </c>
      <c r="Q24" s="7">
        <v>1200</v>
      </c>
      <c r="R24" s="27"/>
    </row>
    <row r="25" ht="70" customHeight="1" spans="1:18">
      <c r="A25" s="7"/>
      <c r="B25" s="7" t="s">
        <v>27</v>
      </c>
      <c r="C25" s="7">
        <v>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>
        <f>SUM(P22:P24)</f>
        <v>3</v>
      </c>
      <c r="Q25" s="7">
        <v>9460</v>
      </c>
      <c r="R25" s="7">
        <f>SUM(R22:R24)</f>
        <v>9460</v>
      </c>
    </row>
    <row r="26" ht="70" customHeight="1" spans="1:18">
      <c r="A26" s="7"/>
      <c r="B26" s="7" t="s">
        <v>53</v>
      </c>
      <c r="C26" s="7">
        <f>C5+C21+C25</f>
        <v>3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>
        <f t="shared" ref="P26:R26" si="0">P5+P21+P25</f>
        <v>19</v>
      </c>
      <c r="Q26" s="7">
        <f t="shared" si="0"/>
        <v>32130</v>
      </c>
      <c r="R26" s="7">
        <f t="shared" si="0"/>
        <v>32130</v>
      </c>
    </row>
    <row r="27" ht="14.25" customHeight="1" spans="1:1">
      <c r="A27" s="14" t="s">
        <v>54</v>
      </c>
    </row>
  </sheetData>
  <mergeCells count="4">
    <mergeCell ref="A1:R1"/>
    <mergeCell ref="H2:I2"/>
    <mergeCell ref="R6:R20"/>
    <mergeCell ref="R22:R24"/>
  </mergeCells>
  <pageMargins left="0.75" right="0.75" top="1" bottom="1" header="0.5" footer="0.5"/>
  <pageSetup paperSize="9" orientation="landscape"/>
  <headerFooter/>
  <ignoredErrors>
    <ignoredError sqref="P21:R2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更新企业</vt:lpstr>
      <vt:lpstr>更新个人（农行）</vt:lpstr>
      <vt:lpstr>报废个人（农行）</vt:lpstr>
      <vt:lpstr>报废个人（农商行）</vt:lpstr>
      <vt:lpstr>报废企业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WPS_446506693</cp:lastModifiedBy>
  <dcterms:created xsi:type="dcterms:W3CDTF">2024-11-08T08:12:00Z</dcterms:created>
  <dcterms:modified xsi:type="dcterms:W3CDTF">2024-12-04T02:34:05Z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2D5B0D01628C4419BF3BC2E5494EAFCC_13</vt:lpwstr>
  </property>
  <property fmtid="{D5CDD505-2E9C-101B-9397-08002B2CF9AE}" pid="5" name="KSOProductBuildVer">
    <vt:lpwstr>2052-12.1.0.18912</vt:lpwstr>
  </property>
</Properties>
</file>